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48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<sst xmlns="http://schemas.openxmlformats.org/spreadsheetml/2006/main" count="600" uniqueCount="31">
  <si>
    <t>Attendance Data</t>
  </si>
  <si>
    <t>Upper Section Ticket Price</t>
  </si>
  <si>
    <t>Middle Section Ticket Price</t>
  </si>
  <si>
    <t>Lower Section Ticket Price</t>
  </si>
  <si>
    <t>Luxury Box Ticket Price</t>
  </si>
  <si>
    <t>Concessions Prices</t>
  </si>
  <si>
    <t>Beer Sales Data</t>
  </si>
  <si>
    <t>Hot Dog Sales Price</t>
  </si>
  <si>
    <t>Nacho Sales Price</t>
  </si>
  <si>
    <t>T-Shirt Sales Price</t>
  </si>
  <si>
    <t>Atlanta</t>
  </si>
  <si>
    <t>Week 1</t>
  </si>
  <si>
    <t>Price</t>
  </si>
  <si>
    <t>Attendance</t>
  </si>
  <si>
    <t>Revenue</t>
  </si>
  <si>
    <t>Boston</t>
  </si>
  <si>
    <t>Minneapolis</t>
  </si>
  <si>
    <t>New York</t>
  </si>
  <si>
    <t>Week 2</t>
  </si>
  <si>
    <t>Philadelphia</t>
  </si>
  <si>
    <t>Denver</t>
  </si>
  <si>
    <t>San Francisco</t>
  </si>
  <si>
    <t>Seattle</t>
  </si>
  <si>
    <t>Week 3</t>
  </si>
  <si>
    <t>Week 4</t>
  </si>
  <si>
    <t>Week 5</t>
  </si>
  <si>
    <t>Week 6</t>
  </si>
  <si>
    <t>Week 7</t>
  </si>
  <si>
    <t>Week 8</t>
  </si>
  <si>
    <t>Week 9</t>
  </si>
  <si>
    <t>Week 10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</si>
</sst>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5"/>
  <sheetViews>
    <sheetView tabSelected="1" workbookViewId="0" topLeftCell="A139">
      <selection activeCell="H151" sqref="H151"/>
    </sheetView>
  </sheetViews>
  <sheetFormatPr defaultColWidth="9.140625" defaultRowHeight="12.75"/>
  <cols>
    <col min="1" max="1" width="11.8515625" style="0" customWidth="1"/>
    <col min="3" max="3" width="10.00390625" style="0" customWidth="1"/>
    <col min="6" max="6" width="11.7109375" style="0" customWidth="1"/>
  </cols>
  <sheetData>
    <row r="1" spans="1:17" ht="12.75">
      <c r="A1" t="s">
        <v>10</v>
      </c>
      <c r="B1" t="s">
        <v>11</v>
      </c>
      <c r="F1" t="s">
        <v>19</v>
      </c>
      <c r="G1" t="s">
        <v>18</v>
      </c>
      <c r="K1" t="s">
        <v>10</v>
      </c>
      <c r="L1" t="s">
        <v>23</v>
      </c>
      <c r="P1" t="s">
        <v>22</v>
      </c>
      <c r="Q1" t="s">
        <v>24</v>
      </c>
    </row>
    <row r="2" spans="1:19" ht="12.75">
      <c r="A2" s="1"/>
      <c r="B2" s="1" t="s">
        <v>12</v>
      </c>
      <c r="C2" s="1" t="s">
        <v>13</v>
      </c>
      <c r="D2" s="1" t="s">
        <v>14</v>
      </c>
      <c r="E2" s="1"/>
      <c r="F2" s="1"/>
      <c r="G2" s="1" t="s">
        <v>12</v>
      </c>
      <c r="H2" s="1" t="s">
        <v>13</v>
      </c>
      <c r="I2" s="1" t="s">
        <v>14</v>
      </c>
      <c r="K2" s="1"/>
      <c r="L2" s="1" t="s">
        <v>12</v>
      </c>
      <c r="M2" s="1" t="s">
        <v>13</v>
      </c>
      <c r="N2" s="1" t="s">
        <v>14</v>
      </c>
      <c r="P2" s="1"/>
      <c r="Q2" s="1" t="s">
        <v>12</v>
      </c>
      <c r="R2" s="1" t="s">
        <v>13</v>
      </c>
      <c r="S2" s="1" t="s">
        <v>14</v>
      </c>
    </row>
    <row r="3" spans="1:19" ht="47.25">
      <c r="A3" s="2" t="s">
        <v>0</v>
      </c>
      <c r="B3" s="1"/>
      <c r="C3" s="1"/>
      <c r="D3" s="1"/>
      <c r="E3" s="1"/>
      <c r="F3" s="2" t="s">
        <v>0</v>
      </c>
      <c r="G3" s="1"/>
      <c r="H3" s="1"/>
      <c r="I3" s="1"/>
      <c r="K3" s="2" t="s">
        <v>0</v>
      </c>
      <c r="L3" s="1"/>
      <c r="M3" s="1"/>
      <c r="N3" s="1"/>
      <c r="P3" s="2" t="s">
        <v>0</v>
      </c>
      <c r="Q3" s="1"/>
      <c r="R3" s="1"/>
      <c r="S3" s="1"/>
    </row>
    <row r="4" spans="1:19" ht="63">
      <c r="A4" s="3" t="s">
        <v>1</v>
      </c>
      <c r="B4" s="1">
        <v>10</v>
      </c>
      <c r="C4" s="1">
        <v>20400</v>
      </c>
      <c r="D4" s="1">
        <f>C4*B4</f>
        <v>204000</v>
      </c>
      <c r="E4" s="1"/>
      <c r="F4" s="3" t="s">
        <v>1</v>
      </c>
      <c r="G4" s="1">
        <v>18</v>
      </c>
      <c r="H4" s="1">
        <v>31938</v>
      </c>
      <c r="I4" s="1">
        <f>H4*G4</f>
        <v>574884</v>
      </c>
      <c r="K4" s="3" t="s">
        <v>1</v>
      </c>
      <c r="L4" s="1">
        <v>12</v>
      </c>
      <c r="M4" s="1">
        <v>59852</v>
      </c>
      <c r="N4" s="1">
        <f>M4*L4</f>
        <v>718224</v>
      </c>
      <c r="P4" s="3" t="s">
        <v>1</v>
      </c>
      <c r="Q4" s="1">
        <v>13</v>
      </c>
      <c r="R4" s="1">
        <v>18777</v>
      </c>
      <c r="S4" s="1">
        <f>R4*Q4</f>
        <v>244101</v>
      </c>
    </row>
    <row r="5" spans="1:19" ht="63">
      <c r="A5" s="3" t="s">
        <v>2</v>
      </c>
      <c r="B5" s="1">
        <v>23</v>
      </c>
      <c r="C5" s="1">
        <v>15500</v>
      </c>
      <c r="D5" s="1">
        <f>C5*B5</f>
        <v>356500</v>
      </c>
      <c r="E5" s="1"/>
      <c r="F5" s="3" t="s">
        <v>2</v>
      </c>
      <c r="G5" s="1">
        <v>25</v>
      </c>
      <c r="H5" s="1">
        <v>32115</v>
      </c>
      <c r="I5" s="1">
        <f>H5*G5</f>
        <v>802875</v>
      </c>
      <c r="K5" s="3" t="s">
        <v>2</v>
      </c>
      <c r="L5" s="1">
        <v>22</v>
      </c>
      <c r="M5" s="1">
        <v>50877</v>
      </c>
      <c r="N5" s="1">
        <f>M5*L5</f>
        <v>1119294</v>
      </c>
      <c r="P5" s="3" t="s">
        <v>2</v>
      </c>
      <c r="Q5" s="1">
        <v>24</v>
      </c>
      <c r="R5" s="1">
        <v>18365</v>
      </c>
      <c r="S5" s="1">
        <f>R5*Q5</f>
        <v>440760</v>
      </c>
    </row>
    <row r="6" spans="1:19" ht="63">
      <c r="A6" s="3" t="s">
        <v>3</v>
      </c>
      <c r="B6" s="1">
        <v>35</v>
      </c>
      <c r="C6" s="1">
        <v>18250</v>
      </c>
      <c r="D6" s="1">
        <f>C6*B6</f>
        <v>638750</v>
      </c>
      <c r="E6" s="1"/>
      <c r="F6" s="3" t="s">
        <v>3</v>
      </c>
      <c r="G6" s="1">
        <v>33</v>
      </c>
      <c r="H6" s="1">
        <v>36365</v>
      </c>
      <c r="I6" s="1">
        <f>H6*G6</f>
        <v>1200045</v>
      </c>
      <c r="K6" s="3" t="s">
        <v>3</v>
      </c>
      <c r="L6" s="1">
        <v>35</v>
      </c>
      <c r="M6" s="1">
        <v>53127</v>
      </c>
      <c r="N6" s="1">
        <f>M6*L6</f>
        <v>1859445</v>
      </c>
      <c r="P6" s="3" t="s">
        <v>3</v>
      </c>
      <c r="Q6" s="1">
        <v>35</v>
      </c>
      <c r="R6" s="1">
        <v>17952</v>
      </c>
      <c r="S6" s="1">
        <f>R6*Q6</f>
        <v>628320</v>
      </c>
    </row>
    <row r="7" spans="1:19" ht="63">
      <c r="A7" s="3" t="s">
        <v>4</v>
      </c>
      <c r="B7" s="1">
        <v>90</v>
      </c>
      <c r="C7" s="1">
        <v>4725</v>
      </c>
      <c r="D7" s="1">
        <f>C7*B7</f>
        <v>425250</v>
      </c>
      <c r="E7" s="1"/>
      <c r="F7" s="3" t="s">
        <v>4</v>
      </c>
      <c r="G7" s="1">
        <v>105</v>
      </c>
      <c r="H7" s="1">
        <v>9447</v>
      </c>
      <c r="I7" s="1">
        <f>H7*G7</f>
        <v>991935</v>
      </c>
      <c r="K7" s="3" t="s">
        <v>4</v>
      </c>
      <c r="L7" s="1">
        <v>88</v>
      </c>
      <c r="M7" s="1">
        <v>15263</v>
      </c>
      <c r="N7" s="1">
        <f>M7*L7</f>
        <v>1343144</v>
      </c>
      <c r="P7" s="3" t="s">
        <v>4</v>
      </c>
      <c r="Q7" s="1">
        <v>75</v>
      </c>
      <c r="R7" s="1">
        <v>16452</v>
      </c>
      <c r="S7" s="1">
        <f>R7*Q7</f>
        <v>1233900</v>
      </c>
    </row>
    <row r="8" spans="1:19" ht="47.25">
      <c r="A8" s="2" t="s">
        <v>5</v>
      </c>
      <c r="B8" s="1"/>
      <c r="C8" s="1"/>
      <c r="D8" s="1"/>
      <c r="E8" s="1"/>
      <c r="F8" s="2" t="s">
        <v>5</v>
      </c>
      <c r="G8" s="1"/>
      <c r="H8" s="1"/>
      <c r="I8" s="1"/>
      <c r="K8" s="2" t="s">
        <v>5</v>
      </c>
      <c r="L8" s="1"/>
      <c r="M8" s="1"/>
      <c r="N8" s="1"/>
      <c r="P8" s="2" t="s">
        <v>5</v>
      </c>
      <c r="Q8" s="1"/>
      <c r="R8" s="1"/>
      <c r="S8" s="1"/>
    </row>
    <row r="9" spans="1:19" ht="47.25">
      <c r="A9" s="3" t="s">
        <v>6</v>
      </c>
      <c r="B9" s="1">
        <v>2</v>
      </c>
      <c r="C9" s="1">
        <v>58875</v>
      </c>
      <c r="D9" s="1">
        <f>C9-9000*B9</f>
        <v>40875</v>
      </c>
      <c r="E9" s="1"/>
      <c r="F9" s="3" t="s">
        <v>6</v>
      </c>
      <c r="G9" s="1">
        <v>3.5</v>
      </c>
      <c r="H9" s="1">
        <v>109865</v>
      </c>
      <c r="I9" s="1">
        <v>78365</v>
      </c>
      <c r="K9" s="3" t="s">
        <v>6</v>
      </c>
      <c r="L9" s="1">
        <v>2.25</v>
      </c>
      <c r="M9" s="1">
        <v>179119.5</v>
      </c>
      <c r="N9" s="1">
        <v>158869.5</v>
      </c>
      <c r="P9" s="3" t="s">
        <v>6</v>
      </c>
      <c r="Q9" s="1">
        <v>2.5</v>
      </c>
      <c r="R9" s="1">
        <v>71546</v>
      </c>
      <c r="S9" s="1">
        <f>R9-9000*Q9</f>
        <v>49046</v>
      </c>
    </row>
    <row r="10" spans="1:19" ht="47.25">
      <c r="A10" s="3" t="s">
        <v>7</v>
      </c>
      <c r="B10" s="1">
        <v>1.5</v>
      </c>
      <c r="C10" s="1">
        <v>58875</v>
      </c>
      <c r="D10" s="1">
        <v>36375</v>
      </c>
      <c r="E10" s="1"/>
      <c r="F10" s="3" t="s">
        <v>7</v>
      </c>
      <c r="G10" s="1">
        <v>2</v>
      </c>
      <c r="H10" s="1">
        <v>109865</v>
      </c>
      <c r="I10" s="1">
        <v>79865</v>
      </c>
      <c r="K10" s="3" t="s">
        <v>7</v>
      </c>
      <c r="L10" s="1">
        <v>1.5</v>
      </c>
      <c r="M10" s="1">
        <v>179119.5</v>
      </c>
      <c r="N10" s="1">
        <v>156619.5</v>
      </c>
      <c r="P10" s="3" t="s">
        <v>7</v>
      </c>
      <c r="Q10" s="1">
        <v>2</v>
      </c>
      <c r="R10" s="1">
        <v>71546</v>
      </c>
      <c r="S10" s="1">
        <f>R10-15000*Q10</f>
        <v>41546</v>
      </c>
    </row>
    <row r="11" spans="1:19" ht="47.25">
      <c r="A11" s="3" t="s">
        <v>8</v>
      </c>
      <c r="B11" s="1">
        <v>1.75</v>
      </c>
      <c r="C11" s="1">
        <v>58875</v>
      </c>
      <c r="D11" s="1">
        <v>39187.5</v>
      </c>
      <c r="E11" s="1"/>
      <c r="F11" s="3" t="s">
        <v>8</v>
      </c>
      <c r="G11" s="1">
        <v>1.5</v>
      </c>
      <c r="H11" s="1">
        <v>109865</v>
      </c>
      <c r="I11" s="1">
        <v>92990</v>
      </c>
      <c r="K11" s="3" t="s">
        <v>8</v>
      </c>
      <c r="L11" s="1">
        <v>1.75</v>
      </c>
      <c r="M11" s="1">
        <v>179119.5</v>
      </c>
      <c r="N11" s="1">
        <v>159432</v>
      </c>
      <c r="P11" s="3" t="s">
        <v>8</v>
      </c>
      <c r="Q11" s="1">
        <v>2</v>
      </c>
      <c r="R11" s="1">
        <v>71546</v>
      </c>
      <c r="S11" s="1">
        <f>R11-11250*Q11</f>
        <v>49046</v>
      </c>
    </row>
    <row r="12" spans="1:19" ht="47.25">
      <c r="A12" s="3" t="s">
        <v>9</v>
      </c>
      <c r="B12" s="1">
        <v>17</v>
      </c>
      <c r="C12" s="1">
        <v>58875</v>
      </c>
      <c r="D12" s="1">
        <v>42937.5</v>
      </c>
      <c r="E12" s="1"/>
      <c r="F12" s="3" t="s">
        <v>9</v>
      </c>
      <c r="G12" s="1">
        <v>25</v>
      </c>
      <c r="H12" s="1">
        <v>109865</v>
      </c>
      <c r="I12" s="1">
        <v>86427.5</v>
      </c>
      <c r="K12" s="3" t="s">
        <v>9</v>
      </c>
      <c r="L12" s="1">
        <v>16</v>
      </c>
      <c r="M12" s="1">
        <v>179119.5</v>
      </c>
      <c r="N12" s="1">
        <v>164119.5</v>
      </c>
      <c r="P12" s="3" t="s">
        <v>9</v>
      </c>
      <c r="Q12" s="1">
        <v>15</v>
      </c>
      <c r="R12" s="1">
        <v>71546</v>
      </c>
      <c r="S12" s="1">
        <f>R12-937.5*Q12</f>
        <v>57483.5</v>
      </c>
    </row>
    <row r="13" spans="4:19" ht="12.75">
      <c r="D13" s="1"/>
      <c r="E13" s="4"/>
      <c r="I13" s="1"/>
      <c r="N13" s="1"/>
      <c r="S13" s="1"/>
    </row>
    <row r="14" spans="1:19" ht="12.75">
      <c r="A14" t="s">
        <v>15</v>
      </c>
      <c r="B14" t="s">
        <v>11</v>
      </c>
      <c r="D14" s="1"/>
      <c r="E14" s="4"/>
      <c r="F14" t="s">
        <v>20</v>
      </c>
      <c r="G14" t="s">
        <v>18</v>
      </c>
      <c r="I14" s="1"/>
      <c r="K14" t="s">
        <v>15</v>
      </c>
      <c r="L14" t="s">
        <v>23</v>
      </c>
      <c r="N14" s="1"/>
      <c r="P14" t="s">
        <v>19</v>
      </c>
      <c r="Q14" t="s">
        <v>24</v>
      </c>
      <c r="S14" s="1"/>
    </row>
    <row r="15" spans="1:19" ht="12.75">
      <c r="A15" s="1"/>
      <c r="B15" s="1" t="s">
        <v>12</v>
      </c>
      <c r="C15" s="1" t="s">
        <v>13</v>
      </c>
      <c r="D15" s="1" t="s">
        <v>14</v>
      </c>
      <c r="E15" s="1"/>
      <c r="F15" s="1"/>
      <c r="G15" s="1" t="s">
        <v>12</v>
      </c>
      <c r="H15" s="1" t="s">
        <v>13</v>
      </c>
      <c r="I15" s="1" t="s">
        <v>14</v>
      </c>
      <c r="K15" s="1"/>
      <c r="L15" s="1" t="s">
        <v>12</v>
      </c>
      <c r="M15" s="1" t="s">
        <v>13</v>
      </c>
      <c r="N15" s="1" t="s">
        <v>14</v>
      </c>
      <c r="P15" s="1"/>
      <c r="Q15" s="1" t="s">
        <v>12</v>
      </c>
      <c r="R15" s="1" t="s">
        <v>13</v>
      </c>
      <c r="S15" s="1" t="s">
        <v>14</v>
      </c>
    </row>
    <row r="16" spans="1:19" ht="47.25">
      <c r="A16" s="2" t="s">
        <v>0</v>
      </c>
      <c r="B16" s="1"/>
      <c r="C16" s="1"/>
      <c r="D16" s="1"/>
      <c r="E16" s="1"/>
      <c r="F16" s="2" t="s">
        <v>0</v>
      </c>
      <c r="G16" s="1"/>
      <c r="H16" s="1"/>
      <c r="I16" s="1"/>
      <c r="K16" s="2" t="s">
        <v>0</v>
      </c>
      <c r="L16" s="1"/>
      <c r="M16" s="1"/>
      <c r="N16" s="1"/>
      <c r="P16" s="2" t="s">
        <v>0</v>
      </c>
      <c r="Q16" s="1"/>
      <c r="R16" s="1"/>
      <c r="S16" s="1"/>
    </row>
    <row r="17" spans="1:19" ht="63">
      <c r="A17" s="3" t="s">
        <v>1</v>
      </c>
      <c r="B17" s="1">
        <v>12</v>
      </c>
      <c r="C17" s="1">
        <v>18720</v>
      </c>
      <c r="D17" s="1">
        <f>C17*B17</f>
        <v>224640</v>
      </c>
      <c r="E17" s="1"/>
      <c r="F17" s="3" t="s">
        <v>1</v>
      </c>
      <c r="G17" s="1">
        <v>10</v>
      </c>
      <c r="H17" s="1">
        <v>53494</v>
      </c>
      <c r="I17" s="1">
        <f>H17*G17</f>
        <v>534940</v>
      </c>
      <c r="K17" s="3" t="s">
        <v>1</v>
      </c>
      <c r="L17" s="1">
        <v>10</v>
      </c>
      <c r="M17" s="1">
        <v>48574</v>
      </c>
      <c r="N17" s="1">
        <v>485736</v>
      </c>
      <c r="P17" s="3" t="s">
        <v>1</v>
      </c>
      <c r="Q17" s="1">
        <v>15</v>
      </c>
      <c r="R17" s="1">
        <v>13313</v>
      </c>
      <c r="S17" s="1">
        <f>R17*Q17</f>
        <v>199695</v>
      </c>
    </row>
    <row r="18" spans="1:19" ht="63">
      <c r="A18" s="3" t="s">
        <v>2</v>
      </c>
      <c r="B18" s="1">
        <v>18</v>
      </c>
      <c r="C18" s="1">
        <v>18600</v>
      </c>
      <c r="D18" s="1">
        <f>C18*B18</f>
        <v>334800</v>
      </c>
      <c r="E18" s="1"/>
      <c r="F18" s="3" t="s">
        <v>2</v>
      </c>
      <c r="G18" s="1">
        <v>15</v>
      </c>
      <c r="H18" s="1">
        <v>47078</v>
      </c>
      <c r="I18" s="1">
        <f>H18*G18</f>
        <v>706170</v>
      </c>
      <c r="K18" s="3" t="s">
        <v>2</v>
      </c>
      <c r="L18" s="1">
        <v>18</v>
      </c>
      <c r="M18" s="1">
        <v>41478</v>
      </c>
      <c r="N18" s="1">
        <v>746604</v>
      </c>
      <c r="P18" s="3" t="s">
        <v>2</v>
      </c>
      <c r="Q18" s="1">
        <v>25</v>
      </c>
      <c r="R18" s="1">
        <v>12938</v>
      </c>
      <c r="S18" s="1">
        <f>R18*Q18</f>
        <v>323450</v>
      </c>
    </row>
    <row r="19" spans="1:19" ht="63">
      <c r="A19" s="3" t="s">
        <v>3</v>
      </c>
      <c r="B19" s="1">
        <v>28</v>
      </c>
      <c r="C19" s="1">
        <v>20600</v>
      </c>
      <c r="D19" s="1">
        <f>C19*B19</f>
        <v>576800</v>
      </c>
      <c r="E19" s="1"/>
      <c r="F19" s="3" t="s">
        <v>3</v>
      </c>
      <c r="G19" s="1">
        <v>25</v>
      </c>
      <c r="H19" s="1">
        <v>48328</v>
      </c>
      <c r="I19" s="1">
        <f>H19*G19</f>
        <v>1208200</v>
      </c>
      <c r="K19" s="3" t="s">
        <v>3</v>
      </c>
      <c r="L19" s="1">
        <v>30</v>
      </c>
      <c r="M19" s="1">
        <v>42978</v>
      </c>
      <c r="N19" s="1">
        <v>1289340</v>
      </c>
      <c r="P19" s="3" t="s">
        <v>3</v>
      </c>
      <c r="Q19" s="1">
        <v>45</v>
      </c>
      <c r="R19" s="1">
        <v>12188</v>
      </c>
      <c r="S19" s="1">
        <f>R19*Q19</f>
        <v>548460</v>
      </c>
    </row>
    <row r="20" spans="1:19" ht="63">
      <c r="A20" s="3" t="s">
        <v>4</v>
      </c>
      <c r="B20" s="1">
        <v>110</v>
      </c>
      <c r="C20" s="1">
        <v>4155</v>
      </c>
      <c r="D20" s="1">
        <f>C20*B20</f>
        <v>457050</v>
      </c>
      <c r="E20" s="1"/>
      <c r="F20" s="3" t="s">
        <v>4</v>
      </c>
      <c r="G20" s="1">
        <v>65</v>
      </c>
      <c r="H20" s="1">
        <v>13936</v>
      </c>
      <c r="I20" s="1">
        <f>H20*G20</f>
        <v>905840</v>
      </c>
      <c r="K20" s="3" t="s">
        <v>4</v>
      </c>
      <c r="L20" s="1">
        <v>94</v>
      </c>
      <c r="M20" s="1">
        <v>11618</v>
      </c>
      <c r="N20" s="1">
        <v>1092129.6</v>
      </c>
      <c r="P20" s="3" t="s">
        <v>4</v>
      </c>
      <c r="Q20" s="1">
        <v>95</v>
      </c>
      <c r="R20" s="1">
        <v>10313</v>
      </c>
      <c r="S20" s="1">
        <f>R20*Q20</f>
        <v>979735</v>
      </c>
    </row>
    <row r="21" spans="1:19" ht="47.25">
      <c r="A21" s="2" t="s">
        <v>5</v>
      </c>
      <c r="B21" s="1"/>
      <c r="C21" s="1"/>
      <c r="D21" s="1"/>
      <c r="E21" s="1"/>
      <c r="F21" s="2" t="s">
        <v>5</v>
      </c>
      <c r="G21" s="1"/>
      <c r="H21" s="1"/>
      <c r="I21" s="1"/>
      <c r="K21" s="2" t="s">
        <v>5</v>
      </c>
      <c r="L21" s="1"/>
      <c r="M21" s="1"/>
      <c r="N21" s="1"/>
      <c r="P21" s="2" t="s">
        <v>5</v>
      </c>
      <c r="Q21" s="1"/>
      <c r="R21" s="1"/>
      <c r="S21" s="1"/>
    </row>
    <row r="22" spans="1:19" ht="47.25">
      <c r="A22" s="3" t="s">
        <v>6</v>
      </c>
      <c r="B22" s="1">
        <v>1.3</v>
      </c>
      <c r="C22" s="1">
        <v>62075</v>
      </c>
      <c r="D22" s="1">
        <f>C22-9000*B22</f>
        <v>50375</v>
      </c>
      <c r="E22" s="1"/>
      <c r="F22" s="3" t="s">
        <v>6</v>
      </c>
      <c r="G22" s="1">
        <v>2</v>
      </c>
      <c r="H22" s="1">
        <v>162836</v>
      </c>
      <c r="I22" s="1">
        <v>144836</v>
      </c>
      <c r="K22" s="3" t="s">
        <v>6</v>
      </c>
      <c r="L22" s="1">
        <v>1.25</v>
      </c>
      <c r="M22" s="1">
        <v>144648</v>
      </c>
      <c r="N22" s="1">
        <v>133398</v>
      </c>
      <c r="P22" s="3" t="s">
        <v>6</v>
      </c>
      <c r="Q22" s="1">
        <v>2</v>
      </c>
      <c r="R22" s="1">
        <v>48754</v>
      </c>
      <c r="S22" s="1">
        <f>R22-9000*Q22</f>
        <v>30754</v>
      </c>
    </row>
    <row r="23" spans="1:19" ht="47.25">
      <c r="A23" s="3" t="s">
        <v>7</v>
      </c>
      <c r="B23" s="1">
        <v>1</v>
      </c>
      <c r="C23" s="1">
        <v>62075</v>
      </c>
      <c r="D23" s="1">
        <v>47075</v>
      </c>
      <c r="E23" s="1"/>
      <c r="F23" s="3" t="s">
        <v>7</v>
      </c>
      <c r="G23" s="1">
        <v>1.5</v>
      </c>
      <c r="H23" s="1">
        <v>162836</v>
      </c>
      <c r="I23" s="1">
        <v>140336</v>
      </c>
      <c r="K23" s="3" t="s">
        <v>7</v>
      </c>
      <c r="L23" s="1">
        <v>1</v>
      </c>
      <c r="M23" s="1">
        <v>144648</v>
      </c>
      <c r="N23" s="1">
        <v>129648</v>
      </c>
      <c r="P23" s="3" t="s">
        <v>7</v>
      </c>
      <c r="Q23" s="1">
        <v>1.5</v>
      </c>
      <c r="R23" s="1">
        <v>48754</v>
      </c>
      <c r="S23" s="1">
        <f>R23-15000*Q23</f>
        <v>26254</v>
      </c>
    </row>
    <row r="24" spans="1:19" ht="47.25">
      <c r="A24" s="3" t="s">
        <v>8</v>
      </c>
      <c r="B24" s="1">
        <v>1</v>
      </c>
      <c r="C24" s="1">
        <v>62075</v>
      </c>
      <c r="D24" s="1">
        <v>50825</v>
      </c>
      <c r="E24" s="1"/>
      <c r="F24" s="3" t="s">
        <v>8</v>
      </c>
      <c r="G24" s="1">
        <v>1.5</v>
      </c>
      <c r="H24" s="1">
        <v>162836</v>
      </c>
      <c r="I24" s="1">
        <v>145961</v>
      </c>
      <c r="K24" s="3" t="s">
        <v>8</v>
      </c>
      <c r="L24" s="1">
        <v>1</v>
      </c>
      <c r="M24" s="1">
        <v>144648</v>
      </c>
      <c r="N24" s="1">
        <v>133398</v>
      </c>
      <c r="P24" s="3" t="s">
        <v>8</v>
      </c>
      <c r="Q24" s="1">
        <v>1.5</v>
      </c>
      <c r="R24" s="1">
        <v>48754</v>
      </c>
      <c r="S24" s="1">
        <f>R24-11250*Q24</f>
        <v>31879</v>
      </c>
    </row>
    <row r="25" spans="1:19" ht="47.25">
      <c r="A25" s="3" t="s">
        <v>9</v>
      </c>
      <c r="B25" s="1">
        <v>6</v>
      </c>
      <c r="C25" s="1">
        <v>62075</v>
      </c>
      <c r="D25" s="1">
        <v>56450</v>
      </c>
      <c r="E25" s="1"/>
      <c r="F25" s="3" t="s">
        <v>9</v>
      </c>
      <c r="G25" s="1">
        <v>5</v>
      </c>
      <c r="H25" s="1">
        <v>162836</v>
      </c>
      <c r="I25" s="1">
        <v>158148.5</v>
      </c>
      <c r="K25" s="3" t="s">
        <v>9</v>
      </c>
      <c r="L25" s="1">
        <v>6</v>
      </c>
      <c r="M25" s="1">
        <v>144648</v>
      </c>
      <c r="N25" s="1">
        <v>139023</v>
      </c>
      <c r="P25" s="3" t="s">
        <v>9</v>
      </c>
      <c r="Q25" s="1">
        <v>15</v>
      </c>
      <c r="R25" s="1">
        <v>48754</v>
      </c>
      <c r="S25" s="1">
        <f>R25-937.5*Q25</f>
        <v>34691.5</v>
      </c>
    </row>
    <row r="26" ht="12.75">
      <c r="I26" s="1"/>
    </row>
    <row r="27" spans="1:17" ht="12.75">
      <c r="A27" t="s">
        <v>16</v>
      </c>
      <c r="B27" t="s">
        <v>11</v>
      </c>
      <c r="F27" t="s">
        <v>21</v>
      </c>
      <c r="G27" t="s">
        <v>18</v>
      </c>
      <c r="I27" s="1"/>
      <c r="K27" t="s">
        <v>16</v>
      </c>
      <c r="L27" t="s">
        <v>23</v>
      </c>
      <c r="P27" t="s">
        <v>20</v>
      </c>
      <c r="Q27" t="s">
        <v>24</v>
      </c>
    </row>
    <row r="28" spans="1:19" ht="12.75">
      <c r="A28" s="1"/>
      <c r="B28" s="1" t="s">
        <v>12</v>
      </c>
      <c r="C28" s="1" t="s">
        <v>13</v>
      </c>
      <c r="D28" s="1" t="s">
        <v>14</v>
      </c>
      <c r="E28" s="1"/>
      <c r="F28" s="1"/>
      <c r="G28" s="1" t="s">
        <v>12</v>
      </c>
      <c r="H28" s="1" t="s">
        <v>13</v>
      </c>
      <c r="I28" s="1" t="s">
        <v>14</v>
      </c>
      <c r="K28" s="1"/>
      <c r="L28" s="1" t="s">
        <v>12</v>
      </c>
      <c r="M28" s="1" t="s">
        <v>13</v>
      </c>
      <c r="N28" s="1" t="s">
        <v>14</v>
      </c>
      <c r="P28" s="1"/>
      <c r="Q28" s="1" t="s">
        <v>12</v>
      </c>
      <c r="R28" s="1" t="s">
        <v>13</v>
      </c>
      <c r="S28" s="1" t="s">
        <v>14</v>
      </c>
    </row>
    <row r="29" spans="1:19" ht="47.25">
      <c r="A29" s="2" t="s">
        <v>0</v>
      </c>
      <c r="B29" s="1"/>
      <c r="C29" s="1"/>
      <c r="D29" s="1"/>
      <c r="E29" s="1"/>
      <c r="F29" s="2" t="s">
        <v>0</v>
      </c>
      <c r="G29" s="1"/>
      <c r="H29" s="1"/>
      <c r="I29" s="1"/>
      <c r="K29" s="2" t="s">
        <v>0</v>
      </c>
      <c r="L29" s="1"/>
      <c r="M29" s="1"/>
      <c r="N29" s="1"/>
      <c r="P29" s="2" t="s">
        <v>0</v>
      </c>
      <c r="Q29" s="1"/>
      <c r="R29" s="1"/>
      <c r="S29" s="1"/>
    </row>
    <row r="30" spans="1:19" ht="63">
      <c r="A30" s="3" t="s">
        <v>1</v>
      </c>
      <c r="B30" s="1">
        <v>12</v>
      </c>
      <c r="C30" s="1">
        <v>17040</v>
      </c>
      <c r="D30" s="1">
        <f>C30*B30</f>
        <v>204480</v>
      </c>
      <c r="E30" s="1"/>
      <c r="F30" s="3" t="s">
        <v>1</v>
      </c>
      <c r="G30" s="1">
        <v>21</v>
      </c>
      <c r="H30" s="1">
        <v>21490</v>
      </c>
      <c r="I30" s="1">
        <f>H30*G30</f>
        <v>451290</v>
      </c>
      <c r="K30" s="3" t="s">
        <v>1</v>
      </c>
      <c r="L30" s="1">
        <v>13</v>
      </c>
      <c r="M30" s="1">
        <v>43132</v>
      </c>
      <c r="N30" s="1">
        <v>560710.8</v>
      </c>
      <c r="P30" s="3" t="s">
        <v>1</v>
      </c>
      <c r="Q30" s="1">
        <v>10</v>
      </c>
      <c r="R30" s="1">
        <v>18245</v>
      </c>
      <c r="S30" s="1">
        <f>R30*Q30</f>
        <v>182450</v>
      </c>
    </row>
    <row r="31" spans="1:19" ht="63">
      <c r="A31" s="3" t="s">
        <v>2</v>
      </c>
      <c r="B31" s="1">
        <v>25</v>
      </c>
      <c r="C31" s="1">
        <v>13700</v>
      </c>
      <c r="D31" s="1">
        <f>C31*B31</f>
        <v>342500</v>
      </c>
      <c r="E31" s="1"/>
      <c r="F31" s="3" t="s">
        <v>2</v>
      </c>
      <c r="G31" s="1">
        <v>31</v>
      </c>
      <c r="H31" s="1">
        <v>23408</v>
      </c>
      <c r="I31" s="1">
        <f>H31*G31</f>
        <v>725648</v>
      </c>
      <c r="K31" s="3" t="s">
        <v>2</v>
      </c>
      <c r="L31" s="1">
        <v>28</v>
      </c>
      <c r="M31" s="1">
        <v>34943</v>
      </c>
      <c r="N31" s="1">
        <v>978404</v>
      </c>
      <c r="P31" s="3" t="s">
        <v>2</v>
      </c>
      <c r="Q31" s="1">
        <v>15</v>
      </c>
      <c r="R31" s="1">
        <v>18058</v>
      </c>
      <c r="S31" s="1">
        <f>R31*Q31</f>
        <v>270870</v>
      </c>
    </row>
    <row r="32" spans="1:19" ht="63">
      <c r="A32" s="3" t="s">
        <v>3</v>
      </c>
      <c r="B32" s="1">
        <v>35</v>
      </c>
      <c r="C32" s="1">
        <v>17450</v>
      </c>
      <c r="D32" s="1">
        <f>C32*B32</f>
        <v>610750</v>
      </c>
      <c r="E32" s="1"/>
      <c r="F32" s="3" t="s">
        <v>3</v>
      </c>
      <c r="G32" s="1">
        <v>42</v>
      </c>
      <c r="H32" s="1">
        <v>28408</v>
      </c>
      <c r="I32" s="1">
        <f>H32*G32</f>
        <v>1193136</v>
      </c>
      <c r="K32" s="3" t="s">
        <v>3</v>
      </c>
      <c r="L32" s="1">
        <v>40</v>
      </c>
      <c r="M32" s="1">
        <v>38943</v>
      </c>
      <c r="N32" s="1">
        <v>1557720</v>
      </c>
      <c r="P32" s="3" t="s">
        <v>3</v>
      </c>
      <c r="Q32" s="1">
        <v>25</v>
      </c>
      <c r="R32" s="1">
        <v>17683</v>
      </c>
      <c r="S32" s="1">
        <f>R32*Q32</f>
        <v>442075</v>
      </c>
    </row>
    <row r="33" spans="1:19" ht="63">
      <c r="A33" s="3" t="s">
        <v>4</v>
      </c>
      <c r="B33" s="1">
        <v>70</v>
      </c>
      <c r="C33" s="1">
        <v>5235</v>
      </c>
      <c r="D33" s="1">
        <f>C33*B33</f>
        <v>366450</v>
      </c>
      <c r="E33" s="1"/>
      <c r="F33" s="3" t="s">
        <v>4</v>
      </c>
      <c r="G33" s="1">
        <v>155</v>
      </c>
      <c r="H33" s="1">
        <v>5860</v>
      </c>
      <c r="I33" s="1">
        <f>H33*G33</f>
        <v>908300</v>
      </c>
      <c r="K33" s="3" t="s">
        <v>4</v>
      </c>
      <c r="L33" s="1">
        <v>85</v>
      </c>
      <c r="M33" s="1">
        <v>11495</v>
      </c>
      <c r="N33" s="1">
        <v>977109</v>
      </c>
      <c r="P33" s="3" t="s">
        <v>4</v>
      </c>
      <c r="Q33" s="1">
        <v>65</v>
      </c>
      <c r="R33" s="1">
        <v>16183</v>
      </c>
      <c r="S33" s="1">
        <f>R33*Q33</f>
        <v>1051895</v>
      </c>
    </row>
    <row r="34" spans="1:19" ht="47.25">
      <c r="A34" s="2" t="s">
        <v>5</v>
      </c>
      <c r="B34" s="1"/>
      <c r="C34" s="1"/>
      <c r="D34" s="1"/>
      <c r="E34" s="1"/>
      <c r="F34" s="2" t="s">
        <v>5</v>
      </c>
      <c r="G34" s="1"/>
      <c r="H34" s="1"/>
      <c r="I34" s="1"/>
      <c r="K34" s="2" t="s">
        <v>5</v>
      </c>
      <c r="M34" s="1"/>
      <c r="N34" s="1"/>
      <c r="P34" s="2" t="s">
        <v>5</v>
      </c>
      <c r="Q34" s="1"/>
      <c r="R34" s="1"/>
      <c r="S34" s="1"/>
    </row>
    <row r="35" spans="1:19" ht="47.25">
      <c r="A35" s="3" t="s">
        <v>6</v>
      </c>
      <c r="B35" s="1">
        <v>2.25</v>
      </c>
      <c r="C35" s="1">
        <v>53425</v>
      </c>
      <c r="D35" s="1">
        <f>C35-9000*B35</f>
        <v>33175</v>
      </c>
      <c r="E35" s="1"/>
      <c r="F35" s="3" t="s">
        <v>6</v>
      </c>
      <c r="G35" s="1">
        <v>3</v>
      </c>
      <c r="H35" s="1">
        <v>79166</v>
      </c>
      <c r="I35" s="1">
        <v>52166</v>
      </c>
      <c r="K35" s="3" t="s">
        <v>6</v>
      </c>
      <c r="L35" s="1">
        <v>2</v>
      </c>
      <c r="M35" s="1">
        <v>128513</v>
      </c>
      <c r="N35" s="1">
        <v>110513</v>
      </c>
      <c r="P35" s="3" t="s">
        <v>6</v>
      </c>
      <c r="Q35" s="1">
        <v>2</v>
      </c>
      <c r="R35" s="1">
        <v>70168</v>
      </c>
      <c r="S35" s="1">
        <f>R35-9000*Q35</f>
        <v>52168</v>
      </c>
    </row>
    <row r="36" spans="1:19" ht="47.25">
      <c r="A36" s="3" t="s">
        <v>7</v>
      </c>
      <c r="B36" s="1">
        <v>2.5</v>
      </c>
      <c r="C36" s="1">
        <v>53425</v>
      </c>
      <c r="D36" s="1">
        <v>15925</v>
      </c>
      <c r="E36" s="1"/>
      <c r="F36" s="3" t="s">
        <v>7</v>
      </c>
      <c r="G36" s="1">
        <v>1.5</v>
      </c>
      <c r="H36" s="1">
        <v>79166</v>
      </c>
      <c r="I36" s="1">
        <v>56666</v>
      </c>
      <c r="K36" s="3" t="s">
        <v>7</v>
      </c>
      <c r="L36" s="1">
        <v>2</v>
      </c>
      <c r="M36" s="1">
        <v>128513</v>
      </c>
      <c r="N36" s="1">
        <v>98513</v>
      </c>
      <c r="P36" s="3" t="s">
        <v>7</v>
      </c>
      <c r="Q36" s="1">
        <v>1.5</v>
      </c>
      <c r="R36" s="1">
        <v>70168</v>
      </c>
      <c r="S36" s="1">
        <f>R36-15000*Q36</f>
        <v>47668</v>
      </c>
    </row>
    <row r="37" spans="1:19" ht="47.25">
      <c r="A37" s="3" t="s">
        <v>8</v>
      </c>
      <c r="B37" s="1">
        <v>2.25</v>
      </c>
      <c r="C37" s="1">
        <v>53425</v>
      </c>
      <c r="D37" s="1">
        <v>28112.5</v>
      </c>
      <c r="E37" s="1"/>
      <c r="F37" s="3" t="s">
        <v>8</v>
      </c>
      <c r="G37" s="1">
        <v>1.9</v>
      </c>
      <c r="H37" s="1">
        <v>79166</v>
      </c>
      <c r="I37" s="1">
        <v>57791</v>
      </c>
      <c r="K37" s="3" t="s">
        <v>8</v>
      </c>
      <c r="L37" s="1">
        <v>1.75</v>
      </c>
      <c r="M37" s="1">
        <v>128513</v>
      </c>
      <c r="N37" s="1">
        <v>108825.5</v>
      </c>
      <c r="P37" s="3" t="s">
        <v>8</v>
      </c>
      <c r="Q37" s="1">
        <v>1.5</v>
      </c>
      <c r="R37" s="1">
        <v>70168</v>
      </c>
      <c r="S37" s="1">
        <f>R37-11250*Q37</f>
        <v>53293</v>
      </c>
    </row>
    <row r="38" spans="1:19" ht="47.25">
      <c r="A38" s="3" t="s">
        <v>9</v>
      </c>
      <c r="B38" s="1">
        <v>18</v>
      </c>
      <c r="C38" s="1">
        <v>53425</v>
      </c>
      <c r="D38" s="1">
        <v>36550</v>
      </c>
      <c r="E38" s="1"/>
      <c r="F38" s="3" t="s">
        <v>9</v>
      </c>
      <c r="G38" s="1">
        <v>23</v>
      </c>
      <c r="H38" s="1">
        <v>79166</v>
      </c>
      <c r="I38" s="1">
        <v>57603.5</v>
      </c>
      <c r="K38" s="3" t="s">
        <v>9</v>
      </c>
      <c r="L38" s="1">
        <v>9</v>
      </c>
      <c r="M38" s="1">
        <v>128513</v>
      </c>
      <c r="N38" s="1">
        <v>120075.5</v>
      </c>
      <c r="P38" s="3" t="s">
        <v>9</v>
      </c>
      <c r="Q38" s="1">
        <v>5</v>
      </c>
      <c r="R38" s="1">
        <v>70168</v>
      </c>
      <c r="S38" s="1">
        <f>R38-937.5*Q38</f>
        <v>65480.5</v>
      </c>
    </row>
    <row r="39" ht="12.75">
      <c r="I39" s="1"/>
    </row>
    <row r="40" spans="1:17" ht="12.75">
      <c r="A40" t="s">
        <v>17</v>
      </c>
      <c r="B40" t="s">
        <v>11</v>
      </c>
      <c r="F40" t="s">
        <v>22</v>
      </c>
      <c r="G40" t="s">
        <v>18</v>
      </c>
      <c r="I40" s="1"/>
      <c r="K40" t="s">
        <v>17</v>
      </c>
      <c r="L40" t="s">
        <v>23</v>
      </c>
      <c r="P40" t="s">
        <v>21</v>
      </c>
      <c r="Q40" t="s">
        <v>24</v>
      </c>
    </row>
    <row r="41" spans="1:19" ht="12.75">
      <c r="A41" s="1"/>
      <c r="B41" s="1" t="s">
        <v>12</v>
      </c>
      <c r="C41" s="1" t="s">
        <v>13</v>
      </c>
      <c r="D41" s="1" t="s">
        <v>14</v>
      </c>
      <c r="E41" s="1"/>
      <c r="F41" s="1"/>
      <c r="G41" s="1" t="s">
        <v>12</v>
      </c>
      <c r="H41" s="1" t="s">
        <v>13</v>
      </c>
      <c r="I41" s="1" t="s">
        <v>14</v>
      </c>
      <c r="K41" s="1"/>
      <c r="L41" s="1" t="s">
        <v>12</v>
      </c>
      <c r="M41" s="1" t="s">
        <v>13</v>
      </c>
      <c r="N41" s="1" t="s">
        <v>14</v>
      </c>
      <c r="P41" s="1"/>
      <c r="Q41" s="1" t="s">
        <v>12</v>
      </c>
      <c r="R41" s="1" t="s">
        <v>13</v>
      </c>
      <c r="S41" s="1" t="s">
        <v>14</v>
      </c>
    </row>
    <row r="42" spans="1:19" ht="47.25">
      <c r="A42" s="2" t="s">
        <v>0</v>
      </c>
      <c r="B42" s="1"/>
      <c r="C42" s="1"/>
      <c r="D42" s="1"/>
      <c r="E42" s="1"/>
      <c r="F42" s="2" t="s">
        <v>0</v>
      </c>
      <c r="G42" s="1"/>
      <c r="H42" s="1"/>
      <c r="I42" s="1"/>
      <c r="K42" s="2" t="s">
        <v>0</v>
      </c>
      <c r="L42" s="1"/>
      <c r="M42" s="1"/>
      <c r="N42" s="1"/>
      <c r="P42" s="2" t="s">
        <v>0</v>
      </c>
      <c r="Q42" s="1"/>
      <c r="R42" s="1"/>
      <c r="S42" s="1"/>
    </row>
    <row r="43" spans="1:19" ht="63">
      <c r="A43" s="3" t="s">
        <v>1</v>
      </c>
      <c r="B43" s="1">
        <v>20</v>
      </c>
      <c r="C43" s="1">
        <v>15600</v>
      </c>
      <c r="D43" s="1">
        <f>C43*B43</f>
        <v>312000</v>
      </c>
      <c r="E43" s="1"/>
      <c r="F43" s="3" t="s">
        <v>1</v>
      </c>
      <c r="G43" s="1">
        <v>12</v>
      </c>
      <c r="H43" s="1">
        <v>32623</v>
      </c>
      <c r="I43" s="1">
        <f>H43*G43</f>
        <v>391476</v>
      </c>
      <c r="K43" s="3" t="s">
        <v>1</v>
      </c>
      <c r="L43" s="1">
        <v>20</v>
      </c>
      <c r="M43" s="1">
        <v>33966</v>
      </c>
      <c r="N43" s="1">
        <f>M43*L43</f>
        <v>679320</v>
      </c>
      <c r="P43" s="3" t="s">
        <v>1</v>
      </c>
      <c r="Q43" s="1">
        <v>19.25</v>
      </c>
      <c r="R43" s="1">
        <v>13659</v>
      </c>
      <c r="S43" s="1">
        <f>R43*Q43</f>
        <v>262935.75</v>
      </c>
    </row>
    <row r="44" spans="1:19" ht="63">
      <c r="A44" s="3" t="s">
        <v>2</v>
      </c>
      <c r="B44" s="1">
        <v>35</v>
      </c>
      <c r="C44" s="1">
        <v>15500</v>
      </c>
      <c r="D44" s="1">
        <f>C44*B44</f>
        <v>542500</v>
      </c>
      <c r="E44" s="1"/>
      <c r="F44" s="3" t="s">
        <v>2</v>
      </c>
      <c r="G44" s="1">
        <v>22</v>
      </c>
      <c r="H44" s="1">
        <v>28186</v>
      </c>
      <c r="I44" s="1">
        <f>H44*G44</f>
        <v>620092</v>
      </c>
      <c r="K44" s="3" t="s">
        <v>2</v>
      </c>
      <c r="L44" s="1">
        <v>30</v>
      </c>
      <c r="M44" s="1">
        <v>33305</v>
      </c>
      <c r="N44" s="1">
        <f>M44*L44</f>
        <v>999150</v>
      </c>
      <c r="P44" s="3" t="s">
        <v>2</v>
      </c>
      <c r="Q44" s="1">
        <v>28</v>
      </c>
      <c r="R44" s="1">
        <v>13331</v>
      </c>
      <c r="S44" s="1">
        <f>R44*Q44</f>
        <v>373268</v>
      </c>
    </row>
    <row r="45" spans="1:19" ht="63">
      <c r="A45" s="3" t="s">
        <v>3</v>
      </c>
      <c r="B45" s="1">
        <v>40</v>
      </c>
      <c r="C45" s="1">
        <v>23000</v>
      </c>
      <c r="D45" s="1">
        <f>C45*B45</f>
        <v>920000</v>
      </c>
      <c r="E45" s="1"/>
      <c r="F45" s="3" t="s">
        <v>3</v>
      </c>
      <c r="G45" s="1">
        <v>34</v>
      </c>
      <c r="H45" s="1">
        <v>30686</v>
      </c>
      <c r="I45" s="1">
        <f>H45*G45</f>
        <v>1043324</v>
      </c>
      <c r="K45" s="3" t="s">
        <v>3</v>
      </c>
      <c r="L45" s="1">
        <v>50</v>
      </c>
      <c r="M45" s="1">
        <v>35805</v>
      </c>
      <c r="N45" s="1">
        <f>M45*L45</f>
        <v>1790250</v>
      </c>
      <c r="P45" s="3" t="s">
        <v>3</v>
      </c>
      <c r="Q45" s="1">
        <v>40</v>
      </c>
      <c r="R45" s="1">
        <v>12881</v>
      </c>
      <c r="S45" s="1">
        <f>R45*Q45</f>
        <v>515240</v>
      </c>
    </row>
    <row r="46" spans="1:19" ht="63">
      <c r="A46" s="3" t="s">
        <v>4</v>
      </c>
      <c r="B46" s="1">
        <v>100</v>
      </c>
      <c r="C46" s="1">
        <v>6150</v>
      </c>
      <c r="D46" s="1">
        <f>C46*B46</f>
        <v>615000</v>
      </c>
      <c r="E46" s="1"/>
      <c r="F46" s="3" t="s">
        <v>4</v>
      </c>
      <c r="G46" s="1">
        <v>80</v>
      </c>
      <c r="H46" s="1">
        <v>8756</v>
      </c>
      <c r="I46" s="1">
        <f>H46*G46</f>
        <v>700480</v>
      </c>
      <c r="K46" s="3" t="s">
        <v>4</v>
      </c>
      <c r="L46" s="1">
        <v>130</v>
      </c>
      <c r="M46" s="1">
        <v>9617</v>
      </c>
      <c r="N46" s="1">
        <f>M46*L46</f>
        <v>1250210</v>
      </c>
      <c r="P46" s="3" t="s">
        <v>4</v>
      </c>
      <c r="Q46" s="1">
        <v>130</v>
      </c>
      <c r="R46" s="1">
        <v>9506</v>
      </c>
      <c r="S46" s="1">
        <f>R46*Q46</f>
        <v>1235780</v>
      </c>
    </row>
    <row r="47" spans="1:19" ht="47.25">
      <c r="A47" s="2" t="s">
        <v>5</v>
      </c>
      <c r="B47" s="1"/>
      <c r="C47" s="1"/>
      <c r="D47" s="1"/>
      <c r="E47" s="1"/>
      <c r="F47" s="2" t="s">
        <v>5</v>
      </c>
      <c r="G47" s="1"/>
      <c r="H47" s="1"/>
      <c r="I47" s="1"/>
      <c r="K47" s="2" t="s">
        <v>5</v>
      </c>
      <c r="L47" s="1"/>
      <c r="M47" s="1"/>
      <c r="N47" s="1"/>
      <c r="P47" s="2" t="s">
        <v>5</v>
      </c>
      <c r="Q47" s="1"/>
      <c r="R47" s="1"/>
      <c r="S47" s="1"/>
    </row>
    <row r="48" spans="1:19" ht="47.25">
      <c r="A48" s="3" t="s">
        <v>6</v>
      </c>
      <c r="B48" s="1">
        <v>2.5</v>
      </c>
      <c r="C48" s="1">
        <v>60250</v>
      </c>
      <c r="D48" s="1">
        <f>C48-9000*B48</f>
        <v>37750</v>
      </c>
      <c r="E48" s="1"/>
      <c r="F48" s="3" t="s">
        <v>6</v>
      </c>
      <c r="G48" s="1">
        <v>1.5</v>
      </c>
      <c r="H48" s="1">
        <v>100251</v>
      </c>
      <c r="I48" s="1">
        <v>86751</v>
      </c>
      <c r="K48" s="3" t="s">
        <v>6</v>
      </c>
      <c r="L48" s="1">
        <v>1.6</v>
      </c>
      <c r="M48" s="1">
        <v>112693</v>
      </c>
      <c r="N48" s="1">
        <v>98293</v>
      </c>
      <c r="P48" s="3" t="s">
        <v>6</v>
      </c>
      <c r="Q48" s="1">
        <v>1.9</v>
      </c>
      <c r="R48" s="1">
        <v>49377</v>
      </c>
      <c r="S48" s="1">
        <f>R48-9000*Q48</f>
        <v>32277</v>
      </c>
    </row>
    <row r="49" spans="1:19" ht="47.25">
      <c r="A49" s="3" t="s">
        <v>7</v>
      </c>
      <c r="B49" s="1">
        <v>1</v>
      </c>
      <c r="C49" s="1">
        <v>60250</v>
      </c>
      <c r="D49" s="1">
        <v>45250</v>
      </c>
      <c r="E49" s="1"/>
      <c r="F49" s="3" t="s">
        <v>7</v>
      </c>
      <c r="G49" s="1">
        <v>1.25</v>
      </c>
      <c r="H49" s="1">
        <v>100251</v>
      </c>
      <c r="I49" s="1">
        <v>81501</v>
      </c>
      <c r="K49" s="3" t="s">
        <v>7</v>
      </c>
      <c r="L49" s="1">
        <v>1</v>
      </c>
      <c r="M49" s="1">
        <v>112693</v>
      </c>
      <c r="N49" s="1">
        <v>97693</v>
      </c>
      <c r="P49" s="3" t="s">
        <v>7</v>
      </c>
      <c r="Q49" s="1">
        <v>1.5</v>
      </c>
      <c r="R49" s="1">
        <v>49377</v>
      </c>
      <c r="S49" s="1">
        <f>R49-15000*Q49</f>
        <v>26877</v>
      </c>
    </row>
    <row r="50" spans="1:19" ht="47.25">
      <c r="A50" s="3" t="s">
        <v>8</v>
      </c>
      <c r="B50" s="1">
        <v>1</v>
      </c>
      <c r="C50" s="1">
        <v>60250</v>
      </c>
      <c r="D50" s="1">
        <v>49000</v>
      </c>
      <c r="E50" s="1"/>
      <c r="F50" s="3" t="s">
        <v>8</v>
      </c>
      <c r="G50" s="1">
        <v>1.25</v>
      </c>
      <c r="H50" s="1">
        <v>100251</v>
      </c>
      <c r="I50" s="1">
        <v>86188.5</v>
      </c>
      <c r="K50" s="3" t="s">
        <v>8</v>
      </c>
      <c r="L50" s="1">
        <v>1</v>
      </c>
      <c r="M50" s="1">
        <v>112693</v>
      </c>
      <c r="N50" s="1">
        <v>101443</v>
      </c>
      <c r="P50" s="3" t="s">
        <v>8</v>
      </c>
      <c r="Q50" s="1">
        <v>1</v>
      </c>
      <c r="R50" s="1">
        <v>49377</v>
      </c>
      <c r="S50" s="1">
        <f>R50-11250*Q50</f>
        <v>38127</v>
      </c>
    </row>
    <row r="51" spans="1:19" ht="47.25">
      <c r="A51" s="3" t="s">
        <v>9</v>
      </c>
      <c r="B51" s="1">
        <v>20</v>
      </c>
      <c r="C51" s="1">
        <v>60250</v>
      </c>
      <c r="D51" s="1">
        <v>41500</v>
      </c>
      <c r="E51" s="1"/>
      <c r="F51" s="3" t="s">
        <v>9</v>
      </c>
      <c r="G51" s="1">
        <v>10</v>
      </c>
      <c r="H51" s="1">
        <v>100251</v>
      </c>
      <c r="I51" s="1">
        <v>90876</v>
      </c>
      <c r="K51" s="3" t="s">
        <v>9</v>
      </c>
      <c r="L51" s="1">
        <v>15</v>
      </c>
      <c r="M51" s="1">
        <v>112693</v>
      </c>
      <c r="N51" s="1">
        <v>98630.5</v>
      </c>
      <c r="P51" s="3" t="s">
        <v>9</v>
      </c>
      <c r="Q51" s="1">
        <v>26</v>
      </c>
      <c r="R51" s="1">
        <v>49377</v>
      </c>
      <c r="S51" s="1">
        <f>R51-937.5*Q51</f>
        <v>25002</v>
      </c>
    </row>
    <row r="53" spans="1:17" ht="12.75">
      <c r="A53" t="s">
        <v>10</v>
      </c>
      <c r="B53" t="s">
        <v>25</v>
      </c>
      <c r="F53" t="s">
        <v>21</v>
      </c>
      <c r="G53" t="s">
        <v>26</v>
      </c>
      <c r="K53" t="s">
        <v>10</v>
      </c>
      <c r="L53" t="s">
        <v>27</v>
      </c>
      <c r="P53" t="s">
        <v>21</v>
      </c>
      <c r="Q53" t="s">
        <v>28</v>
      </c>
    </row>
    <row r="54" spans="1:19" ht="12.75">
      <c r="A54" s="1"/>
      <c r="B54" s="1" t="s">
        <v>12</v>
      </c>
      <c r="C54" s="1" t="s">
        <v>13</v>
      </c>
      <c r="D54" s="1" t="s">
        <v>14</v>
      </c>
      <c r="F54" s="1"/>
      <c r="G54" s="1" t="s">
        <v>12</v>
      </c>
      <c r="H54" s="1" t="s">
        <v>13</v>
      </c>
      <c r="I54" s="1" t="s">
        <v>14</v>
      </c>
      <c r="K54" s="1"/>
      <c r="L54" s="1" t="s">
        <v>12</v>
      </c>
      <c r="M54" s="1" t="s">
        <v>13</v>
      </c>
      <c r="N54" s="1" t="s">
        <v>14</v>
      </c>
      <c r="P54" s="1"/>
      <c r="Q54" s="1" t="s">
        <v>12</v>
      </c>
      <c r="R54" s="1" t="s">
        <v>13</v>
      </c>
      <c r="S54" s="1" t="s">
        <v>14</v>
      </c>
    </row>
    <row r="55" spans="1:19" ht="47.25">
      <c r="A55" s="2" t="s">
        <v>0</v>
      </c>
      <c r="B55" s="1"/>
      <c r="C55" s="1"/>
      <c r="D55" s="1"/>
      <c r="F55" s="2" t="s">
        <v>0</v>
      </c>
      <c r="G55" s="1"/>
      <c r="H55" s="1"/>
      <c r="I55" s="1"/>
      <c r="K55" s="2" t="s">
        <v>0</v>
      </c>
      <c r="L55" s="1"/>
      <c r="M55" s="1"/>
      <c r="N55" s="1"/>
      <c r="P55" s="2" t="s">
        <v>0</v>
      </c>
      <c r="Q55" s="1"/>
      <c r="R55" s="1"/>
      <c r="S55" s="1"/>
    </row>
    <row r="56" spans="1:19" ht="63">
      <c r="A56" s="3" t="s">
        <v>1</v>
      </c>
      <c r="B56" s="1">
        <v>14</v>
      </c>
      <c r="C56" s="1">
        <v>47588</v>
      </c>
      <c r="D56" s="1">
        <f>C56*B56</f>
        <v>666232</v>
      </c>
      <c r="F56" s="3" t="s">
        <v>1</v>
      </c>
      <c r="G56" s="1">
        <v>19.25</v>
      </c>
      <c r="H56" s="1">
        <v>47508</v>
      </c>
      <c r="I56" s="1">
        <f>H56*G56</f>
        <v>914529</v>
      </c>
      <c r="K56" s="3" t="s">
        <v>1</v>
      </c>
      <c r="L56" s="1">
        <v>14</v>
      </c>
      <c r="M56" s="1">
        <v>75428</v>
      </c>
      <c r="N56" s="1">
        <f>M56*L56</f>
        <v>1055992</v>
      </c>
      <c r="P56" s="3" t="s">
        <v>1</v>
      </c>
      <c r="Q56" s="1">
        <v>19.25</v>
      </c>
      <c r="R56" s="1">
        <v>48821</v>
      </c>
      <c r="S56" s="1">
        <f>R56*Q56</f>
        <v>939804.25</v>
      </c>
    </row>
    <row r="57" spans="1:19" ht="63">
      <c r="A57" s="3" t="s">
        <v>2</v>
      </c>
      <c r="B57" s="1">
        <v>23</v>
      </c>
      <c r="C57" s="1">
        <v>42157</v>
      </c>
      <c r="D57" s="1">
        <f>C57*B57</f>
        <v>969611</v>
      </c>
      <c r="F57" s="3" t="s">
        <v>2</v>
      </c>
      <c r="G57" s="1">
        <v>28</v>
      </c>
      <c r="H57" s="1">
        <v>44840</v>
      </c>
      <c r="I57" s="1">
        <f>H57*G57</f>
        <v>1255520</v>
      </c>
      <c r="K57" s="3" t="s">
        <v>2</v>
      </c>
      <c r="L57" s="1">
        <v>23</v>
      </c>
      <c r="M57" s="1">
        <v>65357</v>
      </c>
      <c r="N57" s="1">
        <f>M57*L57</f>
        <v>1503211</v>
      </c>
      <c r="P57" s="3" t="s">
        <v>2</v>
      </c>
      <c r="Q57" s="1">
        <v>28</v>
      </c>
      <c r="R57" s="1">
        <v>45934</v>
      </c>
      <c r="S57" s="1">
        <f>R57*Q57</f>
        <v>1286152</v>
      </c>
    </row>
    <row r="58" spans="1:19" ht="63">
      <c r="A58" s="3" t="s">
        <v>3</v>
      </c>
      <c r="B58" s="1">
        <v>37</v>
      </c>
      <c r="C58" s="1">
        <v>44407</v>
      </c>
      <c r="D58" s="1">
        <f>C58*B58</f>
        <v>1643059</v>
      </c>
      <c r="F58" s="3" t="s">
        <v>3</v>
      </c>
      <c r="G58" s="1">
        <v>40</v>
      </c>
      <c r="H58" s="1">
        <v>48840</v>
      </c>
      <c r="I58" s="1">
        <f>H58*G58</f>
        <v>1953600</v>
      </c>
      <c r="K58" s="3" t="s">
        <v>3</v>
      </c>
      <c r="L58" s="1">
        <v>37</v>
      </c>
      <c r="M58" s="1">
        <v>67607</v>
      </c>
      <c r="N58" s="1">
        <f>M58*L58</f>
        <v>2501459</v>
      </c>
      <c r="P58" s="3" t="s">
        <v>3</v>
      </c>
      <c r="Q58" s="1">
        <v>40</v>
      </c>
      <c r="R58" s="1">
        <v>49934</v>
      </c>
      <c r="S58" s="1">
        <f>R58*Q58</f>
        <v>1997360</v>
      </c>
    </row>
    <row r="59" spans="1:19" ht="63">
      <c r="A59" s="3" t="s">
        <v>4</v>
      </c>
      <c r="B59" s="1">
        <v>88</v>
      </c>
      <c r="C59" s="1">
        <v>12797</v>
      </c>
      <c r="D59" s="1">
        <f>C59*B59</f>
        <v>1126136</v>
      </c>
      <c r="F59" s="3" t="s">
        <v>4</v>
      </c>
      <c r="G59" s="1">
        <v>130</v>
      </c>
      <c r="H59" s="1">
        <v>12777</v>
      </c>
      <c r="I59" s="1">
        <f>H59*G59</f>
        <v>1661010</v>
      </c>
      <c r="K59" s="3" t="s">
        <v>4</v>
      </c>
      <c r="L59" s="1">
        <v>88</v>
      </c>
      <c r="M59" s="1">
        <v>19757</v>
      </c>
      <c r="N59" s="1">
        <f>M59*L59</f>
        <v>1738616</v>
      </c>
      <c r="P59" s="3" t="s">
        <v>4</v>
      </c>
      <c r="Q59" s="1">
        <v>130</v>
      </c>
      <c r="R59" s="1">
        <v>68046</v>
      </c>
      <c r="S59" s="1">
        <f>R59*Q59</f>
        <v>8845980</v>
      </c>
    </row>
    <row r="60" spans="1:19" ht="47.25">
      <c r="A60" s="2" t="s">
        <v>5</v>
      </c>
      <c r="B60" s="1"/>
      <c r="C60" s="1"/>
      <c r="D60" s="1"/>
      <c r="F60" s="2" t="s">
        <v>5</v>
      </c>
      <c r="G60" s="1"/>
      <c r="H60" s="1"/>
      <c r="I60" s="1"/>
      <c r="K60" s="2" t="s">
        <v>5</v>
      </c>
      <c r="L60" s="1"/>
      <c r="M60" s="1"/>
      <c r="N60" s="1"/>
      <c r="P60" s="2" t="s">
        <v>5</v>
      </c>
      <c r="Q60" s="1"/>
      <c r="R60" s="1"/>
      <c r="S60" s="1"/>
    </row>
    <row r="61" spans="1:19" ht="47.25">
      <c r="A61" s="3" t="s">
        <v>6</v>
      </c>
      <c r="B61" s="1">
        <v>2.5</v>
      </c>
      <c r="C61" s="1">
        <v>146950</v>
      </c>
      <c r="D61" s="1">
        <f>C61-9000*B61</f>
        <v>124450</v>
      </c>
      <c r="F61" s="3" t="s">
        <v>6</v>
      </c>
      <c r="G61" s="1">
        <v>1.9</v>
      </c>
      <c r="H61" s="1">
        <v>153965</v>
      </c>
      <c r="I61" s="1">
        <f>H61-9000*G61</f>
        <v>136865</v>
      </c>
      <c r="K61" s="3" t="s">
        <v>6</v>
      </c>
      <c r="L61" s="1">
        <v>2.5</v>
      </c>
      <c r="M61" s="1">
        <v>228150</v>
      </c>
      <c r="N61" s="1">
        <f>M61-9000*L61</f>
        <v>205650</v>
      </c>
      <c r="P61" s="3" t="s">
        <v>6</v>
      </c>
      <c r="Q61" s="1">
        <v>1.9</v>
      </c>
      <c r="R61" s="1">
        <v>157794</v>
      </c>
      <c r="S61" s="1">
        <f>R61-9000*Q61</f>
        <v>140694</v>
      </c>
    </row>
    <row r="62" spans="1:19" ht="47.25">
      <c r="A62" s="3" t="s">
        <v>7</v>
      </c>
      <c r="B62" s="1">
        <v>1.5</v>
      </c>
      <c r="C62" s="1">
        <v>146950</v>
      </c>
      <c r="D62" s="1">
        <f>C62-15000*B62</f>
        <v>124450</v>
      </c>
      <c r="F62" s="3" t="s">
        <v>7</v>
      </c>
      <c r="G62" s="1">
        <v>1.5</v>
      </c>
      <c r="H62" s="1">
        <v>153965</v>
      </c>
      <c r="I62" s="1">
        <f>H62-15000*G62</f>
        <v>131465</v>
      </c>
      <c r="K62" s="3" t="s">
        <v>7</v>
      </c>
      <c r="L62" s="1">
        <v>1.5</v>
      </c>
      <c r="M62" s="1">
        <v>228150</v>
      </c>
      <c r="N62" s="1">
        <f>M62-15000*L62</f>
        <v>205650</v>
      </c>
      <c r="P62" s="3" t="s">
        <v>7</v>
      </c>
      <c r="Q62" s="1">
        <v>1.5</v>
      </c>
      <c r="R62" s="1">
        <v>157794</v>
      </c>
      <c r="S62" s="1">
        <f>R62-15000*Q62</f>
        <v>135294</v>
      </c>
    </row>
    <row r="63" spans="1:19" ht="47.25">
      <c r="A63" s="3" t="s">
        <v>8</v>
      </c>
      <c r="B63" s="1">
        <v>1.75</v>
      </c>
      <c r="C63" s="1">
        <v>146950</v>
      </c>
      <c r="D63" s="1">
        <f>C63-11250*B63</f>
        <v>127262.5</v>
      </c>
      <c r="F63" s="3" t="s">
        <v>8</v>
      </c>
      <c r="G63" s="1">
        <v>1</v>
      </c>
      <c r="H63" s="1">
        <v>153965</v>
      </c>
      <c r="I63" s="1">
        <f>H63-11250*G63</f>
        <v>142715</v>
      </c>
      <c r="K63" s="3" t="s">
        <v>8</v>
      </c>
      <c r="L63" s="1">
        <v>1.75</v>
      </c>
      <c r="M63" s="1">
        <v>228150</v>
      </c>
      <c r="N63" s="1">
        <f>M63-11250*L63</f>
        <v>208462.5</v>
      </c>
      <c r="P63" s="3" t="s">
        <v>8</v>
      </c>
      <c r="Q63" s="1">
        <v>1</v>
      </c>
      <c r="R63" s="1">
        <v>157794</v>
      </c>
      <c r="S63" s="1">
        <f>R63-11250*Q63</f>
        <v>146544</v>
      </c>
    </row>
    <row r="64" spans="1:19" ht="47.25">
      <c r="A64" s="3" t="s">
        <v>9</v>
      </c>
      <c r="B64" s="1">
        <v>16.5</v>
      </c>
      <c r="C64" s="1">
        <v>146950</v>
      </c>
      <c r="D64" s="1">
        <f>C64-937.5*B64</f>
        <v>131481.25</v>
      </c>
      <c r="F64" s="3" t="s">
        <v>9</v>
      </c>
      <c r="G64" s="1">
        <v>26</v>
      </c>
      <c r="H64" s="1">
        <v>153965</v>
      </c>
      <c r="I64" s="1">
        <f>H64-937.5*G64</f>
        <v>129590</v>
      </c>
      <c r="K64" s="3" t="s">
        <v>9</v>
      </c>
      <c r="L64" s="1">
        <v>16.5</v>
      </c>
      <c r="M64" s="1">
        <v>228150</v>
      </c>
      <c r="N64" s="1">
        <f>M64-937.5*L64</f>
        <v>212681.25</v>
      </c>
      <c r="P64" s="3" t="s">
        <v>9</v>
      </c>
      <c r="Q64" s="1">
        <v>26</v>
      </c>
      <c r="R64" s="1">
        <v>157794</v>
      </c>
      <c r="S64" s="1">
        <f>R64-937.5*Q64</f>
        <v>133419</v>
      </c>
    </row>
    <row r="65" spans="4:19" ht="12.75">
      <c r="D65" s="1"/>
      <c r="I65" s="1"/>
      <c r="N65" s="1"/>
      <c r="S65" s="1"/>
    </row>
    <row r="66" spans="1:19" ht="12.75">
      <c r="A66" t="s">
        <v>15</v>
      </c>
      <c r="B66" t="s">
        <v>25</v>
      </c>
      <c r="D66" s="1"/>
      <c r="F66" t="s">
        <v>22</v>
      </c>
      <c r="G66" t="s">
        <v>26</v>
      </c>
      <c r="I66" s="1"/>
      <c r="K66" t="s">
        <v>15</v>
      </c>
      <c r="L66" t="s">
        <v>27</v>
      </c>
      <c r="N66" s="1"/>
      <c r="P66" t="s">
        <v>22</v>
      </c>
      <c r="Q66" t="s">
        <v>28</v>
      </c>
      <c r="S66" s="1"/>
    </row>
    <row r="67" spans="1:19" ht="12.75">
      <c r="A67" s="1"/>
      <c r="B67" s="1" t="s">
        <v>12</v>
      </c>
      <c r="C67" s="1" t="s">
        <v>13</v>
      </c>
      <c r="D67" s="1" t="s">
        <v>14</v>
      </c>
      <c r="F67" s="1"/>
      <c r="G67" s="1" t="s">
        <v>12</v>
      </c>
      <c r="H67" s="1" t="s">
        <v>13</v>
      </c>
      <c r="I67" s="1" t="s">
        <v>14</v>
      </c>
      <c r="K67" s="1"/>
      <c r="L67" s="1" t="s">
        <v>12</v>
      </c>
      <c r="M67" s="1" t="s">
        <v>13</v>
      </c>
      <c r="N67" s="1" t="s">
        <v>14</v>
      </c>
      <c r="P67" s="1"/>
      <c r="Q67" s="1" t="s">
        <v>12</v>
      </c>
      <c r="R67" s="1" t="s">
        <v>13</v>
      </c>
      <c r="S67" s="1" t="s">
        <v>14</v>
      </c>
    </row>
    <row r="68" spans="1:19" ht="47.25">
      <c r="A68" s="2" t="s">
        <v>0</v>
      </c>
      <c r="B68" s="1"/>
      <c r="C68" s="1"/>
      <c r="D68" s="1"/>
      <c r="F68" s="2" t="s">
        <v>0</v>
      </c>
      <c r="G68" s="1"/>
      <c r="H68" s="1"/>
      <c r="I68" s="1"/>
      <c r="K68" s="2" t="s">
        <v>0</v>
      </c>
      <c r="L68" s="1"/>
      <c r="M68" s="1"/>
      <c r="N68" s="1"/>
      <c r="P68" s="2" t="s">
        <v>0</v>
      </c>
      <c r="Q68" s="1"/>
      <c r="R68" s="1"/>
      <c r="S68" s="1"/>
    </row>
    <row r="69" spans="1:19" ht="63">
      <c r="A69" s="3" t="s">
        <v>1</v>
      </c>
      <c r="B69" s="1">
        <v>10</v>
      </c>
      <c r="C69" s="1">
        <v>45989</v>
      </c>
      <c r="D69" s="1">
        <f>C69*B69</f>
        <v>459890</v>
      </c>
      <c r="F69" s="3" t="s">
        <v>1</v>
      </c>
      <c r="G69" s="1">
        <v>13</v>
      </c>
      <c r="H69" s="1">
        <v>67776</v>
      </c>
      <c r="I69" s="1">
        <f>H69*G69</f>
        <v>881088</v>
      </c>
      <c r="K69" s="3" t="s">
        <v>1</v>
      </c>
      <c r="L69" s="1">
        <v>10</v>
      </c>
      <c r="M69" s="1">
        <v>48527</v>
      </c>
      <c r="N69" s="1">
        <f>M69*L69</f>
        <v>485270</v>
      </c>
      <c r="P69" s="3" t="s">
        <v>1</v>
      </c>
      <c r="Q69" s="1">
        <v>13</v>
      </c>
      <c r="R69" s="1">
        <v>76555</v>
      </c>
      <c r="S69" s="1">
        <f>R69*Q69</f>
        <v>995215</v>
      </c>
    </row>
    <row r="70" spans="1:19" ht="63">
      <c r="A70" s="3" t="s">
        <v>2</v>
      </c>
      <c r="B70" s="1">
        <v>18</v>
      </c>
      <c r="C70" s="1">
        <v>47324</v>
      </c>
      <c r="D70" s="1">
        <f>C70*B70</f>
        <v>851832</v>
      </c>
      <c r="F70" s="3" t="s">
        <v>2</v>
      </c>
      <c r="G70" s="1">
        <v>24</v>
      </c>
      <c r="H70" s="1">
        <v>57480</v>
      </c>
      <c r="I70" s="1">
        <f>H70*G70</f>
        <v>1379520</v>
      </c>
      <c r="K70" s="3" t="s">
        <v>2</v>
      </c>
      <c r="L70" s="1">
        <v>18</v>
      </c>
      <c r="M70" s="1">
        <v>49439</v>
      </c>
      <c r="N70" s="1">
        <f>M70*L70</f>
        <v>889902</v>
      </c>
      <c r="P70" s="3" t="s">
        <v>2</v>
      </c>
      <c r="Q70" s="1">
        <v>24</v>
      </c>
      <c r="R70" s="1">
        <v>64796</v>
      </c>
      <c r="S70" s="1">
        <f>R70*Q70</f>
        <v>1555104</v>
      </c>
    </row>
    <row r="71" spans="1:19" ht="63">
      <c r="A71" s="3" t="s">
        <v>3</v>
      </c>
      <c r="B71" s="1">
        <v>30</v>
      </c>
      <c r="C71" s="1">
        <v>48824</v>
      </c>
      <c r="D71" s="1">
        <f>C71*B71</f>
        <v>1464720</v>
      </c>
      <c r="F71" s="3" t="s">
        <v>3</v>
      </c>
      <c r="G71" s="1">
        <v>35</v>
      </c>
      <c r="H71" s="1">
        <v>60730</v>
      </c>
      <c r="I71" s="1">
        <f>H71*G71</f>
        <v>2125550</v>
      </c>
      <c r="K71" s="3" t="s">
        <v>3</v>
      </c>
      <c r="L71" s="1">
        <v>30</v>
      </c>
      <c r="M71" s="1">
        <v>50939</v>
      </c>
      <c r="N71" s="1">
        <f>M71*L71</f>
        <v>1528170</v>
      </c>
      <c r="P71" s="3" t="s">
        <v>3</v>
      </c>
      <c r="Q71" s="1">
        <v>35</v>
      </c>
      <c r="R71" s="1">
        <v>68046</v>
      </c>
      <c r="S71" s="1">
        <f>R71*Q71</f>
        <v>2381610</v>
      </c>
    </row>
    <row r="72" spans="1:19" ht="63">
      <c r="A72" s="3" t="s">
        <v>4</v>
      </c>
      <c r="B72" s="1">
        <v>94</v>
      </c>
      <c r="C72" s="1">
        <v>13372</v>
      </c>
      <c r="D72" s="1">
        <f>C72*B72</f>
        <v>1256968</v>
      </c>
      <c r="F72" s="3" t="s">
        <v>4</v>
      </c>
      <c r="G72" s="1">
        <v>75</v>
      </c>
      <c r="H72" s="1">
        <v>18032</v>
      </c>
      <c r="I72" s="1">
        <f>H72*G72</f>
        <v>1352400</v>
      </c>
      <c r="K72" s="3" t="s">
        <v>4</v>
      </c>
      <c r="L72" s="1">
        <v>94</v>
      </c>
      <c r="M72" s="1">
        <v>14007</v>
      </c>
      <c r="N72" s="1">
        <f>M72*L72</f>
        <v>1316658</v>
      </c>
      <c r="P72" s="3" t="s">
        <v>4</v>
      </c>
      <c r="Q72" s="1">
        <v>75</v>
      </c>
      <c r="R72" s="1">
        <v>20226</v>
      </c>
      <c r="S72" s="1">
        <f>R72*Q72</f>
        <v>1516950</v>
      </c>
    </row>
    <row r="73" spans="1:19" ht="47.25">
      <c r="A73" s="2" t="s">
        <v>5</v>
      </c>
      <c r="B73" s="1"/>
      <c r="C73" s="1"/>
      <c r="D73" s="1"/>
      <c r="F73" s="2" t="s">
        <v>5</v>
      </c>
      <c r="G73" s="1"/>
      <c r="H73" s="1"/>
      <c r="I73" s="1"/>
      <c r="K73" s="2" t="s">
        <v>5</v>
      </c>
      <c r="L73" s="1"/>
      <c r="M73" s="1"/>
      <c r="N73" s="1"/>
      <c r="P73" s="2" t="s">
        <v>5</v>
      </c>
      <c r="Q73" s="1"/>
      <c r="R73" s="1"/>
      <c r="S73" s="1"/>
    </row>
    <row r="74" spans="1:19" ht="47.25">
      <c r="A74" s="3" t="s">
        <v>6</v>
      </c>
      <c r="B74" s="1">
        <v>1.25</v>
      </c>
      <c r="C74" s="1">
        <v>155509</v>
      </c>
      <c r="D74" s="1">
        <f>C74-9000*B74</f>
        <v>144259</v>
      </c>
      <c r="F74" s="3" t="s">
        <v>6</v>
      </c>
      <c r="G74" s="1">
        <v>2.5</v>
      </c>
      <c r="H74" s="1">
        <v>204018</v>
      </c>
      <c r="I74" s="1">
        <f>H74-9000*G74</f>
        <v>181518</v>
      </c>
      <c r="K74" s="3" t="s">
        <v>6</v>
      </c>
      <c r="L74" s="1">
        <v>1.25</v>
      </c>
      <c r="M74" s="1">
        <v>162912</v>
      </c>
      <c r="N74" s="1">
        <f>M74-9000*L74</f>
        <v>151662</v>
      </c>
      <c r="P74" s="3" t="s">
        <v>6</v>
      </c>
      <c r="Q74" s="1">
        <v>2.5</v>
      </c>
      <c r="R74" s="1">
        <v>229624</v>
      </c>
      <c r="S74" s="1">
        <f>R74-9000*Q74</f>
        <v>207124</v>
      </c>
    </row>
    <row r="75" spans="1:19" ht="47.25">
      <c r="A75" s="3" t="s">
        <v>7</v>
      </c>
      <c r="B75" s="1">
        <v>1</v>
      </c>
      <c r="C75" s="1">
        <v>155509</v>
      </c>
      <c r="D75" s="1">
        <f>C75-15000*B75</f>
        <v>140509</v>
      </c>
      <c r="F75" s="3" t="s">
        <v>7</v>
      </c>
      <c r="G75" s="1">
        <v>2</v>
      </c>
      <c r="H75" s="1">
        <v>204018</v>
      </c>
      <c r="I75" s="1">
        <f>H75-15000*G75</f>
        <v>174018</v>
      </c>
      <c r="K75" s="3" t="s">
        <v>7</v>
      </c>
      <c r="L75" s="1">
        <v>1</v>
      </c>
      <c r="M75" s="1">
        <v>162912</v>
      </c>
      <c r="N75" s="1">
        <f>M75-15000*L75</f>
        <v>147912</v>
      </c>
      <c r="P75" s="3" t="s">
        <v>7</v>
      </c>
      <c r="Q75" s="1">
        <v>2</v>
      </c>
      <c r="R75" s="1">
        <v>229624</v>
      </c>
      <c r="S75" s="1">
        <f>R75-15000*Q75</f>
        <v>199624</v>
      </c>
    </row>
    <row r="76" spans="1:19" ht="47.25">
      <c r="A76" s="3" t="s">
        <v>8</v>
      </c>
      <c r="B76" s="1">
        <v>1</v>
      </c>
      <c r="C76" s="1">
        <v>155509</v>
      </c>
      <c r="D76" s="1">
        <f>C76-11250*B76</f>
        <v>144259</v>
      </c>
      <c r="F76" s="3" t="s">
        <v>8</v>
      </c>
      <c r="G76" s="1">
        <v>2</v>
      </c>
      <c r="H76" s="1">
        <v>204018</v>
      </c>
      <c r="I76" s="1">
        <f>H76-11250*G76</f>
        <v>181518</v>
      </c>
      <c r="K76" s="3" t="s">
        <v>8</v>
      </c>
      <c r="L76" s="1">
        <v>1</v>
      </c>
      <c r="M76" s="1">
        <v>162912</v>
      </c>
      <c r="N76" s="1">
        <f>M76-11250*L76</f>
        <v>151662</v>
      </c>
      <c r="P76" s="3" t="s">
        <v>8</v>
      </c>
      <c r="Q76" s="1">
        <v>2</v>
      </c>
      <c r="R76" s="1">
        <v>229624</v>
      </c>
      <c r="S76" s="1">
        <f>R76-11250*Q76</f>
        <v>207124</v>
      </c>
    </row>
    <row r="77" spans="1:19" ht="47.25">
      <c r="A77" s="3" t="s">
        <v>9</v>
      </c>
      <c r="B77" s="1">
        <v>6</v>
      </c>
      <c r="C77" s="1">
        <v>155509</v>
      </c>
      <c r="D77" s="1">
        <f>C77-937.5*B77</f>
        <v>149884</v>
      </c>
      <c r="F77" s="3" t="s">
        <v>9</v>
      </c>
      <c r="G77" s="1">
        <v>15</v>
      </c>
      <c r="H77" s="1">
        <v>204018</v>
      </c>
      <c r="I77" s="1">
        <f>H77-937.5*G77</f>
        <v>189955.5</v>
      </c>
      <c r="K77" s="3" t="s">
        <v>9</v>
      </c>
      <c r="L77" s="1">
        <v>6</v>
      </c>
      <c r="M77" s="1">
        <v>162912</v>
      </c>
      <c r="N77" s="1">
        <f>M77-937.5*L77</f>
        <v>157287</v>
      </c>
      <c r="P77" s="3" t="s">
        <v>9</v>
      </c>
      <c r="Q77" s="1">
        <v>15</v>
      </c>
      <c r="R77" s="1">
        <v>229624</v>
      </c>
      <c r="S77" s="1">
        <f>R77-937.5*Q77</f>
        <v>215561.5</v>
      </c>
    </row>
    <row r="79" spans="1:17" ht="12.75">
      <c r="A79" t="s">
        <v>16</v>
      </c>
      <c r="B79" t="s">
        <v>25</v>
      </c>
      <c r="F79" t="s">
        <v>19</v>
      </c>
      <c r="G79" t="s">
        <v>26</v>
      </c>
      <c r="K79" t="s">
        <v>16</v>
      </c>
      <c r="L79" t="s">
        <v>27</v>
      </c>
      <c r="P79" t="s">
        <v>19</v>
      </c>
      <c r="Q79" t="s">
        <v>28</v>
      </c>
    </row>
    <row r="80" spans="1:19" ht="12.75">
      <c r="A80" s="1"/>
      <c r="B80" s="1" t="s">
        <v>12</v>
      </c>
      <c r="C80" s="1" t="s">
        <v>13</v>
      </c>
      <c r="D80" s="1" t="s">
        <v>14</v>
      </c>
      <c r="F80" s="1"/>
      <c r="G80" s="1" t="s">
        <v>12</v>
      </c>
      <c r="H80" s="1" t="s">
        <v>13</v>
      </c>
      <c r="I80" s="1" t="s">
        <v>14</v>
      </c>
      <c r="K80" s="1"/>
      <c r="L80" s="1" t="s">
        <v>12</v>
      </c>
      <c r="M80" s="1" t="s">
        <v>13</v>
      </c>
      <c r="N80" s="1" t="s">
        <v>14</v>
      </c>
      <c r="P80" s="1"/>
      <c r="Q80" s="1" t="s">
        <v>12</v>
      </c>
      <c r="R80" s="1" t="s">
        <v>13</v>
      </c>
      <c r="S80" s="1" t="s">
        <v>14</v>
      </c>
    </row>
    <row r="81" spans="1:19" ht="47.25">
      <c r="A81" s="2" t="s">
        <v>0</v>
      </c>
      <c r="B81" s="1"/>
      <c r="C81" s="1"/>
      <c r="D81" s="1"/>
      <c r="F81" s="2" t="s">
        <v>0</v>
      </c>
      <c r="G81" s="1"/>
      <c r="H81" s="1"/>
      <c r="I81" s="1"/>
      <c r="K81" s="2" t="s">
        <v>0</v>
      </c>
      <c r="L81" s="1"/>
      <c r="M81" s="1"/>
      <c r="N81" s="1"/>
      <c r="P81" s="2" t="s">
        <v>0</v>
      </c>
      <c r="Q81" s="1"/>
      <c r="R81" s="1"/>
      <c r="S81" s="1"/>
    </row>
    <row r="82" spans="1:19" ht="63">
      <c r="A82" s="3" t="s">
        <v>1</v>
      </c>
      <c r="B82" s="1">
        <v>13</v>
      </c>
      <c r="C82" s="1">
        <v>21529</v>
      </c>
      <c r="D82" s="1">
        <f>C82*B82</f>
        <v>279877</v>
      </c>
      <c r="F82" s="3" t="s">
        <v>1</v>
      </c>
      <c r="G82">
        <v>15</v>
      </c>
      <c r="H82" s="1">
        <v>57240</v>
      </c>
      <c r="I82" s="1">
        <f>H82*G82</f>
        <v>858600</v>
      </c>
      <c r="K82" s="3" t="s">
        <v>1</v>
      </c>
      <c r="L82" s="1">
        <v>13</v>
      </c>
      <c r="M82" s="1">
        <v>41328</v>
      </c>
      <c r="N82" s="1">
        <f>M82*L82</f>
        <v>537264</v>
      </c>
      <c r="P82" s="3" t="s">
        <v>1</v>
      </c>
      <c r="Q82">
        <v>15</v>
      </c>
      <c r="R82" s="1">
        <v>74833</v>
      </c>
      <c r="S82" s="1">
        <f>R82*Q82</f>
        <v>1122495</v>
      </c>
    </row>
    <row r="83" spans="1:19" ht="63">
      <c r="A83" s="3" t="s">
        <v>2</v>
      </c>
      <c r="B83" s="1">
        <v>28</v>
      </c>
      <c r="C83" s="1">
        <v>31941</v>
      </c>
      <c r="D83" s="1">
        <f>C83*B83</f>
        <v>894348</v>
      </c>
      <c r="F83" s="3" t="s">
        <v>2</v>
      </c>
      <c r="G83">
        <v>25</v>
      </c>
      <c r="H83" s="1">
        <v>50200</v>
      </c>
      <c r="I83" s="1">
        <f>H83*G83</f>
        <v>1255000</v>
      </c>
      <c r="K83" s="3" t="s">
        <v>2</v>
      </c>
      <c r="L83" s="1">
        <v>28</v>
      </c>
      <c r="M83" s="1">
        <v>48440</v>
      </c>
      <c r="N83" s="1">
        <f>M83*L83</f>
        <v>1356320</v>
      </c>
      <c r="P83" s="3" t="s">
        <v>2</v>
      </c>
      <c r="Q83">
        <v>25</v>
      </c>
      <c r="R83" s="1">
        <v>64861</v>
      </c>
      <c r="S83" s="1">
        <f>R83*Q83</f>
        <v>1621525</v>
      </c>
    </row>
    <row r="84" spans="1:19" ht="63">
      <c r="A84" s="3" t="s">
        <v>3</v>
      </c>
      <c r="B84" s="1">
        <v>40</v>
      </c>
      <c r="C84" s="1">
        <v>35941</v>
      </c>
      <c r="D84" s="1">
        <f>C84*B84</f>
        <v>1437640</v>
      </c>
      <c r="F84" s="3" t="s">
        <v>3</v>
      </c>
      <c r="G84">
        <v>45</v>
      </c>
      <c r="H84" s="1">
        <v>51450</v>
      </c>
      <c r="I84" s="1">
        <f>H84*G84</f>
        <v>2315250</v>
      </c>
      <c r="K84" s="3" t="s">
        <v>3</v>
      </c>
      <c r="L84" s="1">
        <v>40</v>
      </c>
      <c r="M84" s="1">
        <v>52440</v>
      </c>
      <c r="N84" s="1">
        <f>M84*L84</f>
        <v>2097600</v>
      </c>
      <c r="P84" s="3" t="s">
        <v>3</v>
      </c>
      <c r="Q84">
        <v>45</v>
      </c>
      <c r="R84" s="1">
        <v>66111</v>
      </c>
      <c r="S84" s="1">
        <f>R84*Q84</f>
        <v>2974995</v>
      </c>
    </row>
    <row r="85" spans="1:19" ht="63">
      <c r="A85" s="3" t="s">
        <v>4</v>
      </c>
      <c r="B85" s="1">
        <v>85</v>
      </c>
      <c r="C85" s="1">
        <v>10595</v>
      </c>
      <c r="D85" s="1">
        <f>C85*B85</f>
        <v>900575</v>
      </c>
      <c r="F85" s="3" t="s">
        <v>4</v>
      </c>
      <c r="G85">
        <v>95</v>
      </c>
      <c r="H85" s="1">
        <v>15247.5</v>
      </c>
      <c r="I85" s="1">
        <f>H85*G85</f>
        <v>1448512.5</v>
      </c>
      <c r="K85" s="3" t="s">
        <v>4</v>
      </c>
      <c r="L85" s="1">
        <v>85</v>
      </c>
      <c r="M85" s="1">
        <v>15545</v>
      </c>
      <c r="N85" s="1">
        <f>M85*L85</f>
        <v>1321325</v>
      </c>
      <c r="P85" s="3" t="s">
        <v>4</v>
      </c>
      <c r="Q85">
        <v>95</v>
      </c>
      <c r="R85" s="1">
        <v>19646</v>
      </c>
      <c r="S85" s="1">
        <f>R85*Q85</f>
        <v>1866370</v>
      </c>
    </row>
    <row r="86" spans="1:19" ht="47.25">
      <c r="A86" s="2" t="s">
        <v>5</v>
      </c>
      <c r="B86" s="1"/>
      <c r="C86" s="1"/>
      <c r="D86" s="1"/>
      <c r="F86" s="2" t="s">
        <v>5</v>
      </c>
      <c r="G86" s="1"/>
      <c r="H86" s="1"/>
      <c r="I86" s="1"/>
      <c r="K86" s="2" t="s">
        <v>5</v>
      </c>
      <c r="L86" s="1"/>
      <c r="M86" s="1"/>
      <c r="N86" s="1"/>
      <c r="P86" s="2" t="s">
        <v>5</v>
      </c>
      <c r="Q86" s="1"/>
      <c r="R86" s="1"/>
      <c r="S86" s="1"/>
    </row>
    <row r="87" spans="1:19" ht="47.25">
      <c r="A87" s="3" t="s">
        <v>6</v>
      </c>
      <c r="B87" s="1">
        <v>2</v>
      </c>
      <c r="C87" s="1">
        <v>100006</v>
      </c>
      <c r="D87" s="1">
        <f>C87-9000*B87</f>
        <v>82006</v>
      </c>
      <c r="F87" s="3" t="s">
        <v>6</v>
      </c>
      <c r="G87" s="1">
        <v>2</v>
      </c>
      <c r="H87" s="1">
        <v>174038</v>
      </c>
      <c r="I87" s="1">
        <f>H87-9000*G87</f>
        <v>156038</v>
      </c>
      <c r="K87" s="3" t="s">
        <v>6</v>
      </c>
      <c r="L87" s="1">
        <v>2</v>
      </c>
      <c r="M87" s="1">
        <v>157753</v>
      </c>
      <c r="N87" s="1">
        <f>M87-9000*L87</f>
        <v>139753</v>
      </c>
      <c r="P87" s="3" t="s">
        <v>6</v>
      </c>
      <c r="Q87" s="1">
        <v>2</v>
      </c>
      <c r="R87" s="1">
        <v>225451</v>
      </c>
      <c r="S87" s="1">
        <f>R87-9000*Q87</f>
        <v>207451</v>
      </c>
    </row>
    <row r="88" spans="1:19" ht="47.25">
      <c r="A88" s="3" t="s">
        <v>7</v>
      </c>
      <c r="B88" s="1">
        <v>2</v>
      </c>
      <c r="C88" s="1">
        <v>100006</v>
      </c>
      <c r="D88" s="1">
        <f>C88-15000*B88</f>
        <v>70006</v>
      </c>
      <c r="F88" s="3" t="s">
        <v>7</v>
      </c>
      <c r="G88" s="1">
        <v>1.5</v>
      </c>
      <c r="H88" s="1">
        <v>174038</v>
      </c>
      <c r="I88" s="1">
        <f>H88-15000*G88</f>
        <v>151538</v>
      </c>
      <c r="K88" s="3" t="s">
        <v>7</v>
      </c>
      <c r="L88" s="1">
        <v>2</v>
      </c>
      <c r="M88" s="1">
        <v>157753</v>
      </c>
      <c r="N88" s="1">
        <f>M88-15000*L88</f>
        <v>127753</v>
      </c>
      <c r="P88" s="3" t="s">
        <v>7</v>
      </c>
      <c r="Q88" s="1">
        <v>1.5</v>
      </c>
      <c r="R88" s="1">
        <v>225451</v>
      </c>
      <c r="S88" s="1">
        <f>R88-15000*Q88</f>
        <v>202951</v>
      </c>
    </row>
    <row r="89" spans="1:19" ht="47.25">
      <c r="A89" s="3" t="s">
        <v>8</v>
      </c>
      <c r="B89" s="1">
        <v>1.75</v>
      </c>
      <c r="C89" s="1">
        <v>100006</v>
      </c>
      <c r="D89" s="1">
        <f>C89-11250*B89</f>
        <v>80318.5</v>
      </c>
      <c r="F89" s="3" t="s">
        <v>8</v>
      </c>
      <c r="G89" s="1">
        <v>1.5</v>
      </c>
      <c r="H89" s="1">
        <v>174038</v>
      </c>
      <c r="I89" s="1">
        <f>H89-11250*G89</f>
        <v>157163</v>
      </c>
      <c r="K89" s="3" t="s">
        <v>8</v>
      </c>
      <c r="L89" s="1">
        <v>1.75</v>
      </c>
      <c r="M89" s="1">
        <v>157753</v>
      </c>
      <c r="N89" s="1">
        <f>M89-11250*L89</f>
        <v>138065.5</v>
      </c>
      <c r="P89" s="3" t="s">
        <v>8</v>
      </c>
      <c r="Q89" s="1">
        <v>1.5</v>
      </c>
      <c r="R89" s="1">
        <v>225451</v>
      </c>
      <c r="S89" s="1">
        <f>R89-11250*Q89</f>
        <v>208576</v>
      </c>
    </row>
    <row r="90" spans="1:19" ht="47.25">
      <c r="A90" s="3" t="s">
        <v>9</v>
      </c>
      <c r="B90" s="1">
        <v>9</v>
      </c>
      <c r="C90" s="1">
        <v>100006</v>
      </c>
      <c r="D90" s="1">
        <f>C90-937.5*B90</f>
        <v>91568.5</v>
      </c>
      <c r="F90" s="3" t="s">
        <v>9</v>
      </c>
      <c r="G90" s="1">
        <v>15</v>
      </c>
      <c r="H90" s="1">
        <v>174038</v>
      </c>
      <c r="I90" s="1">
        <f>H90-937.5*G90</f>
        <v>159975.5</v>
      </c>
      <c r="K90" s="3" t="s">
        <v>9</v>
      </c>
      <c r="L90" s="1">
        <v>9</v>
      </c>
      <c r="M90" s="1">
        <v>157753</v>
      </c>
      <c r="N90" s="1">
        <f>M90-937.5*L90</f>
        <v>149315.5</v>
      </c>
      <c r="P90" s="3" t="s">
        <v>9</v>
      </c>
      <c r="Q90" s="1">
        <v>15</v>
      </c>
      <c r="R90" s="1">
        <v>225451</v>
      </c>
      <c r="S90" s="1">
        <f>R90-937.5*Q90</f>
        <v>211388.5</v>
      </c>
    </row>
    <row r="92" spans="1:17" ht="12.75">
      <c r="A92" t="s">
        <v>17</v>
      </c>
      <c r="B92" t="s">
        <v>25</v>
      </c>
      <c r="F92" t="s">
        <v>20</v>
      </c>
      <c r="G92" t="s">
        <v>26</v>
      </c>
      <c r="K92" t="s">
        <v>17</v>
      </c>
      <c r="L92" t="s">
        <v>27</v>
      </c>
      <c r="P92" t="s">
        <v>20</v>
      </c>
      <c r="Q92" t="s">
        <v>28</v>
      </c>
    </row>
    <row r="93" spans="1:19" ht="12.75">
      <c r="A93" s="1"/>
      <c r="B93" s="1" t="s">
        <v>12</v>
      </c>
      <c r="C93" s="1" t="s">
        <v>13</v>
      </c>
      <c r="D93" s="1" t="s">
        <v>14</v>
      </c>
      <c r="F93" s="1"/>
      <c r="G93" s="1" t="s">
        <v>12</v>
      </c>
      <c r="H93" s="1" t="s">
        <v>13</v>
      </c>
      <c r="I93" s="1" t="s">
        <v>14</v>
      </c>
      <c r="K93" s="1"/>
      <c r="L93" s="1" t="s">
        <v>12</v>
      </c>
      <c r="M93" s="1" t="s">
        <v>13</v>
      </c>
      <c r="N93" s="1" t="s">
        <v>14</v>
      </c>
      <c r="P93" s="1"/>
      <c r="Q93" s="1" t="s">
        <v>12</v>
      </c>
      <c r="R93" s="1" t="s">
        <v>13</v>
      </c>
      <c r="S93" s="1" t="s">
        <v>14</v>
      </c>
    </row>
    <row r="94" spans="1:19" ht="47.25">
      <c r="A94" s="2" t="s">
        <v>0</v>
      </c>
      <c r="B94" s="1"/>
      <c r="C94" s="1"/>
      <c r="D94" s="1"/>
      <c r="F94" s="2" t="s">
        <v>0</v>
      </c>
      <c r="G94" s="1"/>
      <c r="H94" s="1"/>
      <c r="I94" s="1"/>
      <c r="K94" s="2" t="s">
        <v>0</v>
      </c>
      <c r="L94" s="1"/>
      <c r="M94" s="1"/>
      <c r="N94" s="1"/>
      <c r="P94" s="2" t="s">
        <v>0</v>
      </c>
      <c r="Q94" s="1"/>
      <c r="R94" s="1"/>
      <c r="S94" s="1"/>
    </row>
    <row r="95" spans="1:19" ht="63">
      <c r="A95" s="3" t="s">
        <v>1</v>
      </c>
      <c r="B95" s="1">
        <v>20</v>
      </c>
      <c r="C95" s="1">
        <v>63594</v>
      </c>
      <c r="D95" s="1">
        <f>C95*B95</f>
        <v>1271880</v>
      </c>
      <c r="F95" s="3" t="s">
        <v>1</v>
      </c>
      <c r="G95" s="1">
        <v>12</v>
      </c>
      <c r="H95" s="1">
        <v>79846</v>
      </c>
      <c r="I95" s="1">
        <f>H95*G95</f>
        <v>958152</v>
      </c>
      <c r="K95" s="3" t="s">
        <v>1</v>
      </c>
      <c r="L95" s="1">
        <v>20</v>
      </c>
      <c r="M95" s="1">
        <v>54608</v>
      </c>
      <c r="N95" s="1">
        <f>M95*L95</f>
        <v>1092160</v>
      </c>
      <c r="P95" s="3" t="s">
        <v>1</v>
      </c>
      <c r="Q95" s="1">
        <v>12</v>
      </c>
      <c r="R95" s="1">
        <v>89980</v>
      </c>
      <c r="S95" s="1">
        <f>R95*Q95</f>
        <v>1079760</v>
      </c>
    </row>
    <row r="96" spans="1:19" ht="63">
      <c r="A96" s="3" t="s">
        <v>2</v>
      </c>
      <c r="B96" s="1">
        <v>30</v>
      </c>
      <c r="C96" s="1">
        <v>67995</v>
      </c>
      <c r="D96" s="1">
        <f>C96*B96</f>
        <v>2039850</v>
      </c>
      <c r="F96" s="3" t="s">
        <v>2</v>
      </c>
      <c r="G96" s="1">
        <v>18</v>
      </c>
      <c r="H96" s="1">
        <v>69538</v>
      </c>
      <c r="I96" s="1">
        <f>H96*G96</f>
        <v>1251684</v>
      </c>
      <c r="K96" s="3" t="s">
        <v>2</v>
      </c>
      <c r="L96" s="1">
        <v>30</v>
      </c>
      <c r="M96" s="1">
        <v>60507</v>
      </c>
      <c r="N96" s="1">
        <f>M96*L96</f>
        <v>1815210</v>
      </c>
      <c r="P96" s="3" t="s">
        <v>2</v>
      </c>
      <c r="Q96" s="1">
        <v>18</v>
      </c>
      <c r="R96" s="1">
        <v>77983</v>
      </c>
      <c r="S96" s="1">
        <f>R96*Q96</f>
        <v>1403694</v>
      </c>
    </row>
    <row r="97" spans="1:19" ht="63">
      <c r="A97" s="3" t="s">
        <v>3</v>
      </c>
      <c r="B97" s="1">
        <v>50</v>
      </c>
      <c r="C97" s="1">
        <v>70495</v>
      </c>
      <c r="D97" s="1">
        <f>C97*B97</f>
        <v>3524750</v>
      </c>
      <c r="F97" s="3" t="s">
        <v>3</v>
      </c>
      <c r="G97" s="1">
        <v>28</v>
      </c>
      <c r="H97" s="1">
        <v>71538</v>
      </c>
      <c r="I97" s="1">
        <f>H97*G97</f>
        <v>2003064</v>
      </c>
      <c r="K97" s="3" t="s">
        <v>3</v>
      </c>
      <c r="L97" s="1">
        <v>50</v>
      </c>
      <c r="M97" s="1">
        <v>63007</v>
      </c>
      <c r="N97" s="1">
        <f>M97*L97</f>
        <v>3150350</v>
      </c>
      <c r="P97" s="3" t="s">
        <v>3</v>
      </c>
      <c r="Q97" s="1">
        <v>28</v>
      </c>
      <c r="R97" s="1">
        <v>79983</v>
      </c>
      <c r="S97" s="1">
        <f>R97*Q97</f>
        <v>2239524</v>
      </c>
    </row>
    <row r="98" spans="1:19" ht="63">
      <c r="A98" s="3" t="s">
        <v>4</v>
      </c>
      <c r="B98" s="1">
        <v>130</v>
      </c>
      <c r="C98" s="1">
        <v>20024</v>
      </c>
      <c r="D98" s="1">
        <f>C98*B98</f>
        <v>2603120</v>
      </c>
      <c r="F98" s="3" t="s">
        <v>4</v>
      </c>
      <c r="G98" s="1">
        <v>75</v>
      </c>
      <c r="H98" s="1">
        <v>20749</v>
      </c>
      <c r="I98" s="1">
        <f>H98*G98</f>
        <v>1556175</v>
      </c>
      <c r="K98" s="3" t="s">
        <v>4</v>
      </c>
      <c r="L98" s="1">
        <v>130</v>
      </c>
      <c r="M98" s="1">
        <v>17777</v>
      </c>
      <c r="N98" s="1">
        <f>M98*L98</f>
        <v>2311010</v>
      </c>
      <c r="P98" s="3" t="s">
        <v>4</v>
      </c>
      <c r="Q98" s="1">
        <v>75</v>
      </c>
      <c r="R98" s="1">
        <v>23282</v>
      </c>
      <c r="S98" s="1">
        <f>R98*Q98</f>
        <v>1746150</v>
      </c>
    </row>
    <row r="99" spans="1:19" ht="47.25">
      <c r="A99" s="2" t="s">
        <v>5</v>
      </c>
      <c r="B99" s="1"/>
      <c r="C99" s="1"/>
      <c r="D99" s="1"/>
      <c r="F99" s="2" t="s">
        <v>5</v>
      </c>
      <c r="G99" s="1"/>
      <c r="H99" s="1"/>
      <c r="I99" s="1"/>
      <c r="K99" s="2" t="s">
        <v>5</v>
      </c>
      <c r="L99" s="1"/>
      <c r="M99" s="1"/>
      <c r="N99" s="1"/>
      <c r="P99" s="2" t="s">
        <v>5</v>
      </c>
      <c r="Q99" s="1"/>
      <c r="R99" s="1"/>
      <c r="S99" s="1"/>
    </row>
    <row r="100" spans="1:19" ht="47.25">
      <c r="A100" s="3" t="s">
        <v>6</v>
      </c>
      <c r="B100" s="1">
        <v>1.6</v>
      </c>
      <c r="C100" s="1">
        <v>222108</v>
      </c>
      <c r="D100" s="1">
        <f>C100-9000*B100</f>
        <v>207708</v>
      </c>
      <c r="F100" s="3" t="s">
        <v>6</v>
      </c>
      <c r="G100" s="1">
        <v>2</v>
      </c>
      <c r="H100" s="1">
        <v>241671</v>
      </c>
      <c r="I100" s="1">
        <f>H100-9000*G100</f>
        <v>223671</v>
      </c>
      <c r="K100" s="3" t="s">
        <v>6</v>
      </c>
      <c r="L100" s="1">
        <v>1.6</v>
      </c>
      <c r="M100" s="1">
        <v>195900</v>
      </c>
      <c r="N100" s="1">
        <f>M100-9000*L100</f>
        <v>181500</v>
      </c>
      <c r="P100" s="3" t="s">
        <v>6</v>
      </c>
      <c r="Q100" s="1">
        <v>2</v>
      </c>
      <c r="R100" s="1">
        <v>271228</v>
      </c>
      <c r="S100" s="1">
        <f>R100-9000*Q100</f>
        <v>253228</v>
      </c>
    </row>
    <row r="101" spans="1:19" ht="47.25">
      <c r="A101" s="3" t="s">
        <v>7</v>
      </c>
      <c r="B101" s="1">
        <v>1</v>
      </c>
      <c r="C101" s="1">
        <v>222108</v>
      </c>
      <c r="D101" s="1">
        <f>C101-15000*B101</f>
        <v>207108</v>
      </c>
      <c r="F101" s="3" t="s">
        <v>7</v>
      </c>
      <c r="G101" s="1">
        <v>1.5</v>
      </c>
      <c r="H101" s="1">
        <v>241671</v>
      </c>
      <c r="I101" s="1">
        <f>H101-15000*G101</f>
        <v>219171</v>
      </c>
      <c r="K101" s="3" t="s">
        <v>7</v>
      </c>
      <c r="L101" s="1">
        <v>1</v>
      </c>
      <c r="M101" s="1">
        <v>195900</v>
      </c>
      <c r="N101" s="1">
        <f>M101-15000*L101</f>
        <v>180900</v>
      </c>
      <c r="P101" s="3" t="s">
        <v>7</v>
      </c>
      <c r="Q101" s="1">
        <v>1.5</v>
      </c>
      <c r="R101" s="1">
        <v>271228</v>
      </c>
      <c r="S101" s="1">
        <f>R101-15000*Q101</f>
        <v>248728</v>
      </c>
    </row>
    <row r="102" spans="1:19" ht="47.25">
      <c r="A102" s="3" t="s">
        <v>8</v>
      </c>
      <c r="B102" s="1">
        <v>1</v>
      </c>
      <c r="C102" s="1">
        <v>222108</v>
      </c>
      <c r="D102" s="1">
        <f>C102-11250*B102</f>
        <v>210858</v>
      </c>
      <c r="F102" s="3" t="s">
        <v>8</v>
      </c>
      <c r="G102" s="1">
        <v>1.5</v>
      </c>
      <c r="H102" s="1">
        <v>241671</v>
      </c>
      <c r="I102" s="1">
        <f>H102-11250*G102</f>
        <v>224796</v>
      </c>
      <c r="K102" s="3" t="s">
        <v>8</v>
      </c>
      <c r="L102" s="1">
        <v>1</v>
      </c>
      <c r="M102" s="1">
        <v>195900</v>
      </c>
      <c r="N102" s="1">
        <f>M102-11250*L102</f>
        <v>184650</v>
      </c>
      <c r="P102" s="3" t="s">
        <v>8</v>
      </c>
      <c r="Q102" s="1">
        <v>1.5</v>
      </c>
      <c r="R102" s="1">
        <v>271228</v>
      </c>
      <c r="S102" s="1">
        <f>R102-11250*Q102</f>
        <v>254353</v>
      </c>
    </row>
    <row r="103" spans="1:19" ht="47.25">
      <c r="A103" s="3" t="s">
        <v>9</v>
      </c>
      <c r="B103" s="1">
        <v>15</v>
      </c>
      <c r="C103" s="1">
        <v>222108</v>
      </c>
      <c r="D103" s="1">
        <f>C103-937.5*B103</f>
        <v>208045.5</v>
      </c>
      <c r="F103" s="3" t="s">
        <v>9</v>
      </c>
      <c r="G103" s="1">
        <v>5</v>
      </c>
      <c r="H103" s="1">
        <v>241671</v>
      </c>
      <c r="I103" s="1">
        <f>H103-937.5*G103</f>
        <v>236983.5</v>
      </c>
      <c r="K103" s="3" t="s">
        <v>9</v>
      </c>
      <c r="L103" s="1">
        <v>15</v>
      </c>
      <c r="M103" s="1">
        <v>195900</v>
      </c>
      <c r="N103" s="1">
        <f>M103-937.5*L103</f>
        <v>181837.5</v>
      </c>
      <c r="P103" s="3" t="s">
        <v>9</v>
      </c>
      <c r="Q103" s="1">
        <v>5</v>
      </c>
      <c r="R103" s="1">
        <v>271228</v>
      </c>
      <c r="S103" s="1">
        <f>R103-937.5*Q103</f>
        <v>266540.5</v>
      </c>
    </row>
    <row r="105" spans="1:7" ht="12.75">
      <c r="A105" t="s">
        <v>15</v>
      </c>
      <c r="B105" t="s">
        <v>29</v>
      </c>
      <c r="D105" s="1"/>
      <c r="F105" t="s">
        <v>20</v>
      </c>
      <c r="G105" t="s">
        <v>30</v>
      </c>
    </row>
    <row r="106" spans="1:9" ht="12.75">
      <c r="A106" s="1"/>
      <c r="B106" s="1" t="s">
        <v>12</v>
      </c>
      <c r="C106" s="1" t="s">
        <v>13</v>
      </c>
      <c r="D106" s="1" t="s">
        <v>14</v>
      </c>
      <c r="F106" s="1"/>
      <c r="G106" s="1" t="s">
        <v>12</v>
      </c>
      <c r="H106" s="1" t="s">
        <v>13</v>
      </c>
      <c r="I106" s="1" t="s">
        <v>14</v>
      </c>
    </row>
    <row r="107" spans="1:9" ht="31.5">
      <c r="A107" s="2" t="s">
        <v>0</v>
      </c>
      <c r="B107" s="1"/>
      <c r="C107" s="1"/>
      <c r="D107" s="1"/>
      <c r="F107" s="2" t="s">
        <v>0</v>
      </c>
      <c r="G107" s="1"/>
      <c r="H107" s="1"/>
      <c r="I107" s="1"/>
    </row>
    <row r="108" spans="1:9" ht="47.25">
      <c r="A108" s="3" t="s">
        <v>1</v>
      </c>
      <c r="B108" s="1">
        <v>10</v>
      </c>
      <c r="C108" s="1">
        <v>80624</v>
      </c>
      <c r="D108" s="1">
        <f>C108*B108</f>
        <v>806240</v>
      </c>
      <c r="F108" s="3" t="s">
        <v>1</v>
      </c>
      <c r="G108" s="1">
        <v>12</v>
      </c>
      <c r="H108" s="1">
        <v>123860</v>
      </c>
      <c r="I108" s="1">
        <f>H108*G108</f>
        <v>1486320</v>
      </c>
    </row>
    <row r="109" spans="1:9" ht="47.25">
      <c r="A109" s="3" t="s">
        <v>2</v>
      </c>
      <c r="B109" s="1">
        <v>18</v>
      </c>
      <c r="C109" s="1">
        <v>68187</v>
      </c>
      <c r="D109" s="1">
        <f>C109*B109</f>
        <v>1227366</v>
      </c>
      <c r="F109" s="3" t="s">
        <v>2</v>
      </c>
      <c r="G109" s="1">
        <v>18</v>
      </c>
      <c r="H109" s="1">
        <v>106217</v>
      </c>
      <c r="I109" s="1">
        <f>H109*G109</f>
        <v>1911906</v>
      </c>
    </row>
    <row r="110" spans="1:9" ht="47.25">
      <c r="A110" s="3" t="s">
        <v>3</v>
      </c>
      <c r="B110" s="1">
        <v>30</v>
      </c>
      <c r="C110" s="1">
        <v>69687</v>
      </c>
      <c r="D110" s="1">
        <f>C110*B110</f>
        <v>2090610</v>
      </c>
      <c r="F110" s="3" t="s">
        <v>3</v>
      </c>
      <c r="G110" s="1">
        <v>28</v>
      </c>
      <c r="H110" s="1">
        <v>108217</v>
      </c>
      <c r="I110" s="1">
        <f>H110*G110</f>
        <v>3030076</v>
      </c>
    </row>
    <row r="111" spans="1:9" ht="31.5">
      <c r="A111" s="3" t="s">
        <v>4</v>
      </c>
      <c r="B111" s="1">
        <v>94</v>
      </c>
      <c r="C111" s="1">
        <v>19631</v>
      </c>
      <c r="D111" s="1">
        <f>C111*B111</f>
        <v>1845314</v>
      </c>
      <c r="F111" s="3" t="s">
        <v>4</v>
      </c>
      <c r="G111" s="1">
        <v>75</v>
      </c>
      <c r="H111" s="1">
        <v>31753</v>
      </c>
      <c r="I111" s="1">
        <f>H111*G111</f>
        <v>2381475</v>
      </c>
    </row>
    <row r="112" spans="1:9" ht="31.5">
      <c r="A112" s="2" t="s">
        <v>5</v>
      </c>
      <c r="B112" s="1"/>
      <c r="C112" s="1"/>
      <c r="D112" s="1"/>
      <c r="F112" s="2" t="s">
        <v>5</v>
      </c>
      <c r="G112" s="1"/>
      <c r="H112" s="1"/>
      <c r="I112" s="1"/>
    </row>
    <row r="113" spans="1:9" ht="31.5">
      <c r="A113" s="3" t="s">
        <v>6</v>
      </c>
      <c r="B113" s="1">
        <v>1.25</v>
      </c>
      <c r="C113" s="1">
        <v>238130</v>
      </c>
      <c r="D113" s="1">
        <f>C113-9000*B113</f>
        <v>226880</v>
      </c>
      <c r="F113" s="3" t="s">
        <v>6</v>
      </c>
      <c r="G113" s="1">
        <v>2</v>
      </c>
      <c r="H113" s="1">
        <v>370047</v>
      </c>
      <c r="I113" s="1">
        <f>H113-9000*G113</f>
        <v>352047</v>
      </c>
    </row>
    <row r="114" spans="1:9" ht="31.5">
      <c r="A114" s="3" t="s">
        <v>7</v>
      </c>
      <c r="B114" s="1">
        <v>1</v>
      </c>
      <c r="C114" s="1">
        <v>238130</v>
      </c>
      <c r="D114" s="1">
        <f>C114-15000*B114</f>
        <v>223130</v>
      </c>
      <c r="F114" s="3" t="s">
        <v>7</v>
      </c>
      <c r="G114" s="1">
        <v>1.5</v>
      </c>
      <c r="H114" s="1">
        <v>370047</v>
      </c>
      <c r="I114" s="1">
        <f>H114-15000*G114</f>
        <v>347547</v>
      </c>
    </row>
    <row r="115" spans="1:9" ht="31.5">
      <c r="A115" s="3" t="s">
        <v>8</v>
      </c>
      <c r="B115" s="1">
        <v>1</v>
      </c>
      <c r="C115" s="1">
        <v>238130</v>
      </c>
      <c r="D115" s="1">
        <f>C115-11250*B115</f>
        <v>226880</v>
      </c>
      <c r="F115" s="3" t="s">
        <v>8</v>
      </c>
      <c r="G115" s="1">
        <v>1.5</v>
      </c>
      <c r="H115" s="1">
        <v>370047</v>
      </c>
      <c r="I115" s="1">
        <f>H115-11250*G115</f>
        <v>353172</v>
      </c>
    </row>
    <row r="116" spans="1:9" ht="31.5">
      <c r="A116" s="3" t="s">
        <v>9</v>
      </c>
      <c r="B116" s="1">
        <v>6</v>
      </c>
      <c r="C116" s="1">
        <v>238130</v>
      </c>
      <c r="D116" s="1">
        <f>C116-937.5*B116</f>
        <v>232505</v>
      </c>
      <c r="F116" s="3" t="s">
        <v>9</v>
      </c>
      <c r="G116" s="1">
        <v>5</v>
      </c>
      <c r="H116" s="1">
        <v>370047</v>
      </c>
      <c r="I116" s="1">
        <f>H116-937.5*G116</f>
        <v>365359.5</v>
      </c>
    </row>
    <row r="118" spans="1:7" ht="12.75">
      <c r="A118" t="s">
        <v>16</v>
      </c>
      <c r="B118" t="s">
        <v>29</v>
      </c>
      <c r="F118" t="s">
        <v>21</v>
      </c>
      <c r="G118" t="s">
        <v>30</v>
      </c>
    </row>
    <row r="119" spans="1:9" ht="12.75">
      <c r="A119" s="1"/>
      <c r="B119" s="1" t="s">
        <v>12</v>
      </c>
      <c r="C119" s="1" t="s">
        <v>13</v>
      </c>
      <c r="D119" s="1" t="s">
        <v>14</v>
      </c>
      <c r="F119" s="1"/>
      <c r="G119" s="1" t="s">
        <v>12</v>
      </c>
      <c r="H119" s="1" t="s">
        <v>13</v>
      </c>
      <c r="I119" s="1" t="s">
        <v>14</v>
      </c>
    </row>
    <row r="120" spans="1:9" ht="31.5">
      <c r="A120" s="2" t="s">
        <v>0</v>
      </c>
      <c r="B120" s="1"/>
      <c r="C120" s="1"/>
      <c r="D120" s="1"/>
      <c r="F120" s="2" t="s">
        <v>0</v>
      </c>
      <c r="G120" s="1"/>
      <c r="H120" s="1"/>
      <c r="I120" s="1"/>
    </row>
    <row r="121" spans="1:9" ht="47.25">
      <c r="A121" s="3" t="s">
        <v>1</v>
      </c>
      <c r="B121" s="1">
        <v>12</v>
      </c>
      <c r="C121" s="1">
        <v>63290</v>
      </c>
      <c r="D121" s="1">
        <f>C121*B121</f>
        <v>759480</v>
      </c>
      <c r="F121" s="3" t="s">
        <v>1</v>
      </c>
      <c r="G121" s="1">
        <v>19.25</v>
      </c>
      <c r="H121" s="1">
        <v>76085</v>
      </c>
      <c r="I121" s="1">
        <f>H121*G121</f>
        <v>1464636.25</v>
      </c>
    </row>
    <row r="122" spans="1:9" ht="47.25">
      <c r="A122" s="3" t="s">
        <v>2</v>
      </c>
      <c r="B122" s="1">
        <v>20</v>
      </c>
      <c r="C122" s="1">
        <v>54742</v>
      </c>
      <c r="D122" s="1">
        <f>C122*B122</f>
        <v>1094840</v>
      </c>
      <c r="F122" s="3" t="s">
        <v>2</v>
      </c>
      <c r="G122" s="1">
        <v>28</v>
      </c>
      <c r="H122" s="1">
        <v>68654</v>
      </c>
      <c r="I122" s="1">
        <f>H122*G122</f>
        <v>1922312</v>
      </c>
    </row>
    <row r="123" spans="1:9" ht="47.25">
      <c r="A123" s="3" t="s">
        <v>3</v>
      </c>
      <c r="B123" s="1">
        <v>38</v>
      </c>
      <c r="C123" s="1">
        <v>55242</v>
      </c>
      <c r="D123" s="1">
        <f>C123*B123</f>
        <v>2099196</v>
      </c>
      <c r="F123" s="3" t="s">
        <v>3</v>
      </c>
      <c r="G123" s="1">
        <v>40</v>
      </c>
      <c r="H123" s="1">
        <v>72654</v>
      </c>
      <c r="I123" s="1">
        <f>H123*G123</f>
        <v>2906160</v>
      </c>
    </row>
    <row r="124" spans="1:9" ht="31.5">
      <c r="A124" s="3" t="s">
        <v>4</v>
      </c>
      <c r="B124" s="1">
        <v>80</v>
      </c>
      <c r="C124" s="1">
        <v>16423</v>
      </c>
      <c r="D124" s="1">
        <f>C124*B124</f>
        <v>1313840</v>
      </c>
      <c r="F124" s="3" t="s">
        <v>4</v>
      </c>
      <c r="G124" s="1">
        <v>130</v>
      </c>
      <c r="H124" s="1">
        <v>19921</v>
      </c>
      <c r="I124" s="1">
        <f>H124*G124</f>
        <v>2589730</v>
      </c>
    </row>
    <row r="125" spans="1:9" ht="31.5">
      <c r="A125" s="2" t="s">
        <v>5</v>
      </c>
      <c r="B125" s="1"/>
      <c r="C125" s="1"/>
      <c r="D125" s="1"/>
      <c r="F125" s="2" t="s">
        <v>5</v>
      </c>
      <c r="G125" s="1"/>
      <c r="H125" s="1"/>
      <c r="I125" s="1"/>
    </row>
    <row r="126" spans="1:9" ht="31.5">
      <c r="A126" s="3" t="s">
        <v>6</v>
      </c>
      <c r="B126" s="1">
        <v>1.25</v>
      </c>
      <c r="C126" s="1">
        <v>189697</v>
      </c>
      <c r="D126" s="1">
        <f>C126-9000*B126</f>
        <v>178447</v>
      </c>
      <c r="F126" s="3" t="s">
        <v>6</v>
      </c>
      <c r="G126" s="1">
        <v>1.9</v>
      </c>
      <c r="H126" s="1">
        <v>237314</v>
      </c>
      <c r="I126" s="1">
        <f>H126-9000*G126</f>
        <v>220214</v>
      </c>
    </row>
    <row r="127" spans="1:9" ht="31.5">
      <c r="A127" s="3" t="s">
        <v>7</v>
      </c>
      <c r="B127" s="1">
        <v>1.25</v>
      </c>
      <c r="C127" s="1">
        <v>189697</v>
      </c>
      <c r="D127" s="1">
        <f>C127-15000*B127</f>
        <v>170947</v>
      </c>
      <c r="F127" s="3" t="s">
        <v>7</v>
      </c>
      <c r="G127" s="1">
        <v>1.5</v>
      </c>
      <c r="H127" s="1">
        <v>237314</v>
      </c>
      <c r="I127" s="1">
        <f>H127-15000*G127</f>
        <v>214814</v>
      </c>
    </row>
    <row r="128" spans="1:9" ht="31.5">
      <c r="A128" s="3" t="s">
        <v>8</v>
      </c>
      <c r="B128" s="1">
        <v>1.5</v>
      </c>
      <c r="C128" s="1">
        <v>189697</v>
      </c>
      <c r="D128" s="1">
        <f>C128-11250*B128</f>
        <v>172822</v>
      </c>
      <c r="F128" s="3" t="s">
        <v>8</v>
      </c>
      <c r="G128" s="1">
        <v>1</v>
      </c>
      <c r="H128" s="1">
        <v>237314</v>
      </c>
      <c r="I128" s="1">
        <f>H128-11250*G128</f>
        <v>226064</v>
      </c>
    </row>
    <row r="129" spans="1:9" ht="31.5">
      <c r="A129" s="3" t="s">
        <v>9</v>
      </c>
      <c r="B129" s="1">
        <v>10</v>
      </c>
      <c r="C129" s="1">
        <v>189697</v>
      </c>
      <c r="D129" s="1">
        <f>C129-937.5*B129</f>
        <v>180322</v>
      </c>
      <c r="F129" s="3" t="s">
        <v>9</v>
      </c>
      <c r="G129" s="1">
        <v>26</v>
      </c>
      <c r="H129" s="1">
        <v>237314</v>
      </c>
      <c r="I129" s="1">
        <f>H129-937.5*G129</f>
        <v>212939</v>
      </c>
    </row>
    <row r="131" spans="1:7" ht="12.75">
      <c r="A131" t="s">
        <v>22</v>
      </c>
      <c r="B131" t="s">
        <v>29</v>
      </c>
      <c r="D131" s="1"/>
      <c r="F131" t="s">
        <v>10</v>
      </c>
      <c r="G131" t="s">
        <v>30</v>
      </c>
    </row>
    <row r="132" spans="1:9" ht="12.75">
      <c r="A132" s="1"/>
      <c r="B132" s="1" t="s">
        <v>12</v>
      </c>
      <c r="C132" s="1" t="s">
        <v>13</v>
      </c>
      <c r="D132" s="1" t="s">
        <v>14</v>
      </c>
      <c r="F132" s="1"/>
      <c r="G132" s="1" t="s">
        <v>12</v>
      </c>
      <c r="H132" s="1" t="s">
        <v>13</v>
      </c>
      <c r="I132" s="1" t="s">
        <v>14</v>
      </c>
    </row>
    <row r="133" spans="1:9" ht="31.5">
      <c r="A133" s="2" t="s">
        <v>0</v>
      </c>
      <c r="B133" s="1"/>
      <c r="C133" s="1"/>
      <c r="D133" s="1"/>
      <c r="F133" s="2" t="s">
        <v>0</v>
      </c>
      <c r="G133" s="1"/>
      <c r="H133" s="1"/>
      <c r="I133" s="1"/>
    </row>
    <row r="134" spans="1:9" ht="47.25">
      <c r="A134" s="3" t="s">
        <v>1</v>
      </c>
      <c r="B134" s="1">
        <v>13</v>
      </c>
      <c r="C134" s="1">
        <v>104491</v>
      </c>
      <c r="D134" s="1">
        <f>C134*B134</f>
        <v>1358383</v>
      </c>
      <c r="F134" s="3" t="s">
        <v>1</v>
      </c>
      <c r="G134" s="1">
        <v>14</v>
      </c>
      <c r="H134" s="1">
        <v>100286</v>
      </c>
      <c r="I134" s="1">
        <f>H134*G134</f>
        <v>1404004</v>
      </c>
    </row>
    <row r="135" spans="1:9" ht="47.25">
      <c r="A135" s="3" t="s">
        <v>2</v>
      </c>
      <c r="B135" s="1">
        <v>24</v>
      </c>
      <c r="C135" s="1">
        <v>88076</v>
      </c>
      <c r="D135" s="1">
        <f>C135*B135</f>
        <v>2113824</v>
      </c>
      <c r="F135" s="3" t="s">
        <v>2</v>
      </c>
      <c r="G135" s="1">
        <v>23</v>
      </c>
      <c r="H135" s="1">
        <v>86072</v>
      </c>
      <c r="I135" s="1">
        <f>H135*G135</f>
        <v>1979656</v>
      </c>
    </row>
    <row r="136" spans="1:9" ht="47.25">
      <c r="A136" s="3" t="s">
        <v>3</v>
      </c>
      <c r="B136" s="1">
        <v>35</v>
      </c>
      <c r="C136" s="1">
        <v>91326</v>
      </c>
      <c r="D136" s="1">
        <f>C136*B136</f>
        <v>3196410</v>
      </c>
      <c r="F136" s="3" t="s">
        <v>3</v>
      </c>
      <c r="G136" s="1">
        <v>37</v>
      </c>
      <c r="H136" s="1">
        <v>88322</v>
      </c>
      <c r="I136" s="1">
        <f>H136*G136</f>
        <v>3267914</v>
      </c>
    </row>
    <row r="137" spans="1:9" ht="31.5">
      <c r="A137" s="3" t="s">
        <v>4</v>
      </c>
      <c r="B137" s="1">
        <v>75</v>
      </c>
      <c r="C137" s="1">
        <v>27210</v>
      </c>
      <c r="D137" s="1">
        <f>C137*B137</f>
        <v>2040750</v>
      </c>
      <c r="F137" s="3" t="s">
        <v>4</v>
      </c>
      <c r="G137" s="1">
        <v>88</v>
      </c>
      <c r="H137" s="1">
        <v>25972</v>
      </c>
      <c r="I137" s="1">
        <f>H137*G137</f>
        <v>2285536</v>
      </c>
    </row>
    <row r="138" spans="1:9" ht="31.5">
      <c r="A138" s="2" t="s">
        <v>5</v>
      </c>
      <c r="B138" s="1"/>
      <c r="C138" s="1"/>
      <c r="D138" s="1"/>
      <c r="F138" s="2" t="s">
        <v>5</v>
      </c>
      <c r="G138" s="1"/>
      <c r="H138" s="1"/>
      <c r="I138" s="1"/>
    </row>
    <row r="139" spans="1:9" ht="31.5">
      <c r="A139" s="3" t="s">
        <v>6</v>
      </c>
      <c r="B139" s="1">
        <v>2.5</v>
      </c>
      <c r="C139" s="1">
        <v>311104</v>
      </c>
      <c r="D139" s="1">
        <f>C139-9000*B139</f>
        <v>288604</v>
      </c>
      <c r="F139" s="3" t="s">
        <v>6</v>
      </c>
      <c r="G139" s="1">
        <v>2.5</v>
      </c>
      <c r="H139" s="1">
        <v>300652</v>
      </c>
      <c r="I139" s="1">
        <f>H139-9000*G139</f>
        <v>278152</v>
      </c>
    </row>
    <row r="140" spans="1:9" ht="31.5">
      <c r="A140" s="3" t="s">
        <v>7</v>
      </c>
      <c r="B140" s="1">
        <v>2</v>
      </c>
      <c r="C140" s="1">
        <v>311104</v>
      </c>
      <c r="D140" s="1">
        <f>C140-15000*B140</f>
        <v>281104</v>
      </c>
      <c r="F140" s="3" t="s">
        <v>7</v>
      </c>
      <c r="G140" s="1">
        <v>1.5</v>
      </c>
      <c r="H140" s="1">
        <v>300652</v>
      </c>
      <c r="I140" s="1">
        <f>H140-15000*G140</f>
        <v>278152</v>
      </c>
    </row>
    <row r="141" spans="1:9" ht="31.5">
      <c r="A141" s="3" t="s">
        <v>8</v>
      </c>
      <c r="B141" s="1">
        <v>2</v>
      </c>
      <c r="C141" s="1">
        <v>311104</v>
      </c>
      <c r="D141" s="1">
        <f>C141-11250*B141</f>
        <v>288604</v>
      </c>
      <c r="F141" s="3" t="s">
        <v>8</v>
      </c>
      <c r="G141" s="1">
        <v>1.75</v>
      </c>
      <c r="H141" s="1">
        <v>300652</v>
      </c>
      <c r="I141" s="1">
        <f>H141-11250*G141</f>
        <v>280964.5</v>
      </c>
    </row>
    <row r="142" spans="1:9" ht="31.5">
      <c r="A142" s="3" t="s">
        <v>9</v>
      </c>
      <c r="B142" s="1">
        <v>15</v>
      </c>
      <c r="C142" s="1">
        <v>311104</v>
      </c>
      <c r="D142" s="1">
        <f>C142-937.5*B142</f>
        <v>297041.5</v>
      </c>
      <c r="F142" s="3" t="s">
        <v>9</v>
      </c>
      <c r="G142" s="1">
        <v>16.5</v>
      </c>
      <c r="H142" s="1">
        <v>300652</v>
      </c>
      <c r="I142" s="1">
        <f>H142-937.5*G142</f>
        <v>285183.25</v>
      </c>
    </row>
    <row r="144" spans="1:7" ht="12.75">
      <c r="A144" t="s">
        <v>19</v>
      </c>
      <c r="B144" t="s">
        <v>29</v>
      </c>
      <c r="F144" t="s">
        <v>17</v>
      </c>
      <c r="G144" t="s">
        <v>30</v>
      </c>
    </row>
    <row r="145" spans="1:9" ht="12.75">
      <c r="A145" s="1"/>
      <c r="B145" s="1" t="s">
        <v>12</v>
      </c>
      <c r="C145" s="1" t="s">
        <v>13</v>
      </c>
      <c r="D145" s="1" t="s">
        <v>14</v>
      </c>
      <c r="F145" s="1"/>
      <c r="G145" s="1" t="s">
        <v>12</v>
      </c>
      <c r="H145" s="1" t="s">
        <v>13</v>
      </c>
      <c r="I145" s="1" t="s">
        <v>14</v>
      </c>
    </row>
    <row r="146" spans="1:9" ht="31.5">
      <c r="A146" s="2" t="s">
        <v>0</v>
      </c>
      <c r="B146" s="1"/>
      <c r="C146" s="1"/>
      <c r="D146" s="1"/>
      <c r="F146" s="2" t="s">
        <v>0</v>
      </c>
      <c r="G146" s="1"/>
      <c r="H146" s="1"/>
      <c r="I146" s="1"/>
    </row>
    <row r="147" spans="1:9" ht="47.25">
      <c r="A147" s="3" t="s">
        <v>1</v>
      </c>
      <c r="B147">
        <v>15</v>
      </c>
      <c r="C147" s="1">
        <v>68920</v>
      </c>
      <c r="D147" s="1">
        <f>C147*B147</f>
        <v>1033800</v>
      </c>
      <c r="F147" s="3" t="s">
        <v>1</v>
      </c>
      <c r="G147" s="1">
        <v>20</v>
      </c>
      <c r="H147" s="1">
        <v>108192</v>
      </c>
      <c r="I147" s="1">
        <f>H147*G147</f>
        <v>2163840</v>
      </c>
    </row>
    <row r="148" spans="1:9" ht="47.25">
      <c r="A148" s="3" t="s">
        <v>2</v>
      </c>
      <c r="B148">
        <v>25</v>
      </c>
      <c r="C148" s="1">
        <v>59933</v>
      </c>
      <c r="D148" s="1">
        <f>C148*B148</f>
        <v>1498325</v>
      </c>
      <c r="F148" s="3" t="s">
        <v>2</v>
      </c>
      <c r="G148" s="1">
        <v>30</v>
      </c>
      <c r="H148" s="1">
        <v>95160</v>
      </c>
      <c r="I148" s="1">
        <f>H148*G148</f>
        <v>2854800</v>
      </c>
    </row>
    <row r="149" spans="1:9" ht="47.25">
      <c r="A149" s="3" t="s">
        <v>3</v>
      </c>
      <c r="B149">
        <v>45</v>
      </c>
      <c r="C149" s="1">
        <v>61183</v>
      </c>
      <c r="D149" s="1">
        <f>C149*B149</f>
        <v>2753235</v>
      </c>
      <c r="F149" s="3" t="s">
        <v>3</v>
      </c>
      <c r="G149" s="1">
        <v>50</v>
      </c>
      <c r="H149" s="1">
        <v>97660</v>
      </c>
      <c r="I149" s="1">
        <f>H149*G149</f>
        <v>4883000</v>
      </c>
    </row>
    <row r="150" spans="1:9" ht="31.5">
      <c r="A150" s="3" t="s">
        <v>4</v>
      </c>
      <c r="B150">
        <v>95</v>
      </c>
      <c r="C150" s="1">
        <v>18167</v>
      </c>
      <c r="D150" s="1">
        <f>C150*B150</f>
        <v>1725865</v>
      </c>
      <c r="F150" s="3" t="s">
        <v>4</v>
      </c>
      <c r="G150" s="1">
        <v>130</v>
      </c>
      <c r="H150" s="1">
        <v>28173</v>
      </c>
      <c r="I150" s="1">
        <f>H150*G150</f>
        <v>3662490</v>
      </c>
    </row>
    <row r="151" spans="1:9" ht="31.5">
      <c r="A151" s="2" t="s">
        <v>5</v>
      </c>
      <c r="B151" s="1"/>
      <c r="C151" s="1"/>
      <c r="D151" s="1"/>
      <c r="F151" s="2" t="s">
        <v>5</v>
      </c>
      <c r="G151" s="1"/>
      <c r="H151" s="1"/>
      <c r="I151" s="1"/>
    </row>
    <row r="152" spans="1:9" ht="31.5">
      <c r="A152" s="3" t="s">
        <v>6</v>
      </c>
      <c r="B152" s="1">
        <v>2</v>
      </c>
      <c r="C152" s="1">
        <v>208203</v>
      </c>
      <c r="D152" s="1">
        <f>C152-9000*B152</f>
        <v>190203</v>
      </c>
      <c r="F152" s="3" t="s">
        <v>6</v>
      </c>
      <c r="G152" s="1">
        <v>1.6</v>
      </c>
      <c r="H152" s="1">
        <v>329185</v>
      </c>
      <c r="I152" s="1">
        <f>H152-9000*G152</f>
        <v>314785</v>
      </c>
    </row>
    <row r="153" spans="1:9" ht="31.5">
      <c r="A153" s="3" t="s">
        <v>7</v>
      </c>
      <c r="B153" s="1">
        <v>1.5</v>
      </c>
      <c r="C153" s="1">
        <v>208203</v>
      </c>
      <c r="D153" s="1">
        <f>C153-15000*B153</f>
        <v>185703</v>
      </c>
      <c r="F153" s="3" t="s">
        <v>7</v>
      </c>
      <c r="G153" s="1">
        <v>1</v>
      </c>
      <c r="H153" s="1">
        <v>329185</v>
      </c>
      <c r="I153" s="1">
        <f>H153-15000*G153</f>
        <v>314185</v>
      </c>
    </row>
    <row r="154" spans="1:9" ht="31.5">
      <c r="A154" s="3" t="s">
        <v>8</v>
      </c>
      <c r="B154" s="1">
        <v>1.5</v>
      </c>
      <c r="C154" s="1">
        <v>208203</v>
      </c>
      <c r="D154" s="1">
        <f>C154-11250*B154</f>
        <v>191328</v>
      </c>
      <c r="F154" s="3" t="s">
        <v>8</v>
      </c>
      <c r="G154" s="1">
        <v>1</v>
      </c>
      <c r="H154" s="1">
        <v>329185</v>
      </c>
      <c r="I154" s="1">
        <f>H154-11250*G154</f>
        <v>317935</v>
      </c>
    </row>
    <row r="155" spans="1:9" ht="31.5">
      <c r="A155" s="3" t="s">
        <v>9</v>
      </c>
      <c r="B155" s="1">
        <v>15</v>
      </c>
      <c r="C155" s="1">
        <v>208203</v>
      </c>
      <c r="D155" s="1">
        <f>C155-937.5*B155</f>
        <v>194140.5</v>
      </c>
      <c r="F155" s="3" t="s">
        <v>9</v>
      </c>
      <c r="G155" s="1">
        <v>15</v>
      </c>
      <c r="H155" s="1">
        <v>329185</v>
      </c>
      <c r="I155" s="1">
        <f>H155-937.5*G155</f>
        <v>315122.5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sbae</dc:creator>
  <cp:keywords/>
  <dc:description/>
  <cp:lastModifiedBy>sbae</cp:lastModifiedBy>
  <dcterms:created xsi:type="dcterms:W3CDTF">2008-09-16T14:28:49Z</dcterms:created>
  <dcterms:modified xsi:type="dcterms:W3CDTF">2008-11-18T20:22:51Z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-532512106</vt:i4>
  </property>
  <property fmtid="{D5CDD505-2E9C-101B-9397-08002B2CF9AE}" pid="3" name="_EmailSubject">
    <vt:lpwstr/>
  </property>
  <property fmtid="{D5CDD505-2E9C-101B-9397-08002B2CF9AE}" pid="4" name="_AuthorEmail">
    <vt:lpwstr>SBae@clarku.edu</vt:lpwstr>
  </property>
  <property fmtid="{D5CDD505-2E9C-101B-9397-08002B2CF9AE}" pid="5" name="_AuthorEmailDisplayName">
    <vt:lpwstr>Sang Hoo Bae</vt:lpwstr>
  </property>
  <property fmtid="{D5CDD505-2E9C-101B-9397-08002B2CF9AE}" pid="6" name="_ReviewingToolsShownOnce">
    <vt:lpwstr/>
  </property>
</Properties>
</file>